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285" yWindow="-60" windowWidth="13995" windowHeight="12870"/>
  </bookViews>
  <sheets>
    <sheet name="Число муниципальных образований" sheetId="2" r:id="rId1"/>
  </sheets>
  <definedNames>
    <definedName name="_xlnm.Print_Area" localSheetId="0">'Число муниципальных образований'!$A$1:$J$105</definedName>
  </definedNames>
  <calcPr calcId="144525"/>
</workbook>
</file>

<file path=xl/calcChain.xml><?xml version="1.0" encoding="utf-8"?>
<calcChain xmlns="http://schemas.openxmlformats.org/spreadsheetml/2006/main">
  <c r="B39" i="2" l="1"/>
  <c r="B11" i="2"/>
  <c r="B34" i="2"/>
  <c r="B35" i="2"/>
  <c r="B36" i="2"/>
  <c r="B38" i="2"/>
  <c r="B40" i="2"/>
  <c r="B41" i="2"/>
  <c r="B37" i="2"/>
  <c r="B13" i="2"/>
  <c r="B14" i="2"/>
  <c r="B15" i="2"/>
  <c r="B17" i="2"/>
  <c r="B18" i="2"/>
  <c r="B19" i="2"/>
  <c r="B20" i="2"/>
  <c r="B21" i="2"/>
  <c r="B22" i="2"/>
  <c r="B23" i="2"/>
  <c r="B25" i="2"/>
  <c r="B26" i="2"/>
  <c r="B27" i="2"/>
  <c r="B84" i="2"/>
  <c r="B85" i="2"/>
  <c r="B86" i="2"/>
  <c r="B87" i="2"/>
  <c r="B88" i="2"/>
  <c r="B89" i="2"/>
  <c r="B91" i="2"/>
  <c r="B92" i="2"/>
  <c r="B93" i="2"/>
  <c r="B90" i="2"/>
  <c r="B104" i="2"/>
  <c r="B96" i="2"/>
  <c r="B97" i="2"/>
  <c r="B98" i="2"/>
  <c r="B99" i="2"/>
  <c r="B100" i="2"/>
  <c r="B101" i="2"/>
  <c r="B102" i="2"/>
  <c r="B103" i="2"/>
  <c r="B105" i="2"/>
  <c r="B95" i="2"/>
  <c r="B60" i="2"/>
  <c r="B61" i="2"/>
  <c r="B62" i="2"/>
  <c r="B63" i="2"/>
  <c r="B64" i="2"/>
  <c r="B65" i="2"/>
  <c r="B69" i="2"/>
  <c r="B70" i="2"/>
  <c r="B71" i="2"/>
  <c r="B72" i="2"/>
  <c r="B73" i="2"/>
  <c r="B80" i="2"/>
  <c r="B28" i="2" l="1"/>
  <c r="C94" i="2"/>
  <c r="D94" i="2"/>
  <c r="E94" i="2"/>
  <c r="I94" i="2"/>
  <c r="J94" i="2"/>
  <c r="B94" i="2"/>
  <c r="C83" i="2"/>
  <c r="D83" i="2"/>
  <c r="E83" i="2"/>
  <c r="I83" i="2"/>
  <c r="J83" i="2"/>
  <c r="B83" i="2"/>
  <c r="F74" i="2"/>
  <c r="G74" i="2"/>
  <c r="C77" i="2"/>
  <c r="C74" i="2" s="1"/>
  <c r="D77" i="2"/>
  <c r="D74" i="2" s="1"/>
  <c r="E77" i="2"/>
  <c r="E74" i="2" s="1"/>
  <c r="I77" i="2"/>
  <c r="I74" i="2" s="1"/>
  <c r="J77" i="2"/>
  <c r="J74" i="2" s="1"/>
  <c r="B77" i="2"/>
  <c r="B74" i="2" s="1"/>
  <c r="C59" i="2"/>
  <c r="D59" i="2"/>
  <c r="E59" i="2"/>
  <c r="F59" i="2"/>
  <c r="G59" i="2"/>
  <c r="I59" i="2"/>
  <c r="J59" i="2"/>
  <c r="B59" i="2"/>
  <c r="C51" i="2"/>
  <c r="D51" i="2"/>
  <c r="E51" i="2"/>
  <c r="F51" i="2"/>
  <c r="G51" i="2"/>
  <c r="I51" i="2"/>
  <c r="J51" i="2"/>
  <c r="B51" i="2"/>
  <c r="C42" i="2"/>
  <c r="E42" i="2"/>
  <c r="H42" i="2"/>
  <c r="I42" i="2"/>
  <c r="J42" i="2"/>
  <c r="B42" i="2"/>
  <c r="C28" i="2"/>
  <c r="D28" i="2"/>
  <c r="E28" i="2"/>
  <c r="H28" i="2"/>
  <c r="I28" i="2"/>
  <c r="J28" i="2"/>
  <c r="C9" i="2"/>
  <c r="D9" i="2"/>
  <c r="E9" i="2"/>
  <c r="H9" i="2"/>
  <c r="I9" i="2"/>
  <c r="J9" i="2"/>
  <c r="B9" i="2"/>
  <c r="H7" i="2" l="1"/>
  <c r="G7" i="2"/>
  <c r="F7" i="2"/>
  <c r="E7" i="2"/>
  <c r="C7" i="2"/>
  <c r="B7" i="2"/>
  <c r="J7" i="2"/>
  <c r="I7" i="2"/>
  <c r="D7" i="2"/>
</calcChain>
</file>

<file path=xl/sharedStrings.xml><?xml version="1.0" encoding="utf-8"?>
<sst xmlns="http://schemas.openxmlformats.org/spreadsheetml/2006/main" count="111" uniqueCount="111">
  <si>
    <t>Муниципальные образования</t>
  </si>
  <si>
    <t>Всего</t>
  </si>
  <si>
    <t>в том числе</t>
  </si>
  <si>
    <t>Муниципальные районы</t>
  </si>
  <si>
    <t>Городские округа</t>
  </si>
  <si>
    <t>Внутригородская территория (внутригородское муниципальное образование) города федерального значения</t>
  </si>
  <si>
    <t>Российская Федерация</t>
  </si>
  <si>
    <t>A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</si>
  <si>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</si>
  <si>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</si>
  <si>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</si>
  <si>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</si>
  <si>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</si>
  <si>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</si>
  <si>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</si>
  <si>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</si>
  <si>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</si>
  <si>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</si>
  <si>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</si>
  <si>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</si>
  <si>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</si>
  <si>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</si>
  <si>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</si>
  <si>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</si>
  <si>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</si>
  <si>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</si>
  <si>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</si>
  <si>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</si>
  <si>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</si>
  <si>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</si>
  <si>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</si>
  <si>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</si>
  <si>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</si>
  <si>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</si>
  <si>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</si>
  <si>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</si>
  <si>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</si>
  <si>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</si>
  <si>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</si>
  <si>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</si>
  <si>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</si>
  <si>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</si>
  <si>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</si>
  <si>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</si>
  <si>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Кабардино-Балкарская Республика</t>
  </si>
  <si>
    <t>Карачаево-Черкесская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</si>
  <si>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</si>
  <si>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</si>
  <si>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</si>
  <si>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</si>
  <si>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</si>
  <si>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</si>
  <si>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</si>
  <si>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</si>
  <si>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</si>
  <si>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</si>
  <si>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</si>
  <si>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</si>
  <si>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</si>
  <si>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</si>
  <si>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</si>
  <si>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</si>
  <si>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</si>
  <si>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</si>
  <si>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</si>
  <si>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</si>
  <si>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</si>
  <si>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</si>
  <si>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</si>
  <si>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</si>
  <si>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</si>
  <si>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</si>
  <si>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</si>
  <si>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</si>
  <si>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</si>
  <si>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</si>
  <si>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</si>
  <si>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</si>
  <si>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</si>
  <si>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</si>
  <si>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</si>
  <si>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</si>
  <si>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</si>
  <si>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</si>
  <si>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</si>
  <si>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</si>
  <si>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в том числе:</t>
  </si>
  <si>
    <t xml:space="preserve">Ненецкий автономный округ </t>
  </si>
  <si>
    <t>Республика Ингушетия</t>
  </si>
  <si>
    <t>Чеченская Республика</t>
  </si>
  <si>
    <t>Чувашская Республика</t>
  </si>
  <si>
    <t>Республика Татарстан</t>
  </si>
  <si>
    <t>Кемеровская область</t>
  </si>
  <si>
    <t>г. Санкт-Петербург</t>
  </si>
  <si>
    <t>г. Севастополь</t>
  </si>
  <si>
    <t>Архангельская область без автономного округа</t>
  </si>
  <si>
    <t>Южный федеральный округ</t>
  </si>
  <si>
    <t xml:space="preserve">              в том числе:</t>
  </si>
  <si>
    <t xml:space="preserve">Ханты-Мансийский автономный округ - Югра </t>
  </si>
  <si>
    <t xml:space="preserve">Ямало-Ненецкий автономный округ </t>
  </si>
  <si>
    <t>Тюменская область без автономных округов</t>
  </si>
  <si>
    <t>Муниципальные округа</t>
  </si>
  <si>
    <t>Городские округа с внутригородским делением</t>
  </si>
  <si>
    <t>Городские поселения</t>
  </si>
  <si>
    <t>Сельские поселения</t>
  </si>
  <si>
    <t>г. Москва</t>
  </si>
  <si>
    <t>Республика Адыгея</t>
  </si>
  <si>
    <t>Республика Северная Осетия - Алания</t>
  </si>
  <si>
    <t>Иркутская обл.</t>
  </si>
  <si>
    <t>Внутригородс-кие районы</t>
  </si>
  <si>
    <t xml:space="preserve">Количество муниципальных образований, содержащихся 
в государственном реестре муниципальных образований Российской Федерации по состоянию на 1 января 2022 г.                                                                                                                                                                                                       (по субъектам Российской Федерации)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</si>
</sst>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4"/>
      <color theme="1"/>
      <name val="Times New Roman"/>
      <family val="1"/>
      <charset val="204"/>
    </font>
    <font>
      <sz val="14"/>
      <color theme="1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Arial"/>
      <family val="2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2" fillId="0" borderId="0"/>
  </cellStyleXfs>
  <cellXfs count="50">
    <xf numFmtId="0" fontId="0" fillId="0" borderId="0" xfId="0"/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6" fillId="0" borderId="3" xfId="6" applyNumberFormat="1" applyFont="1" applyFill="1" applyBorder="1" applyAlignment="1" applyProtection="1">
      <alignment horizontal="center" vertical="center" wrapText="1"/>
    </xf>
    <xf numFmtId="0" fontId="5" fillId="0" borderId="11" xfId="6" applyNumberFormat="1" applyFont="1" applyFill="1" applyBorder="1" applyAlignment="1" applyProtection="1">
      <alignment horizontal="center" vertical="center" wrapText="1"/>
    </xf>
    <xf numFmtId="0" fontId="6" fillId="0" borderId="13" xfId="6" applyNumberFormat="1" applyFont="1" applyFill="1" applyBorder="1" applyAlignment="1" applyProtection="1">
      <alignment horizontal="center" vertical="center" wrapText="1"/>
    </xf>
    <xf numFmtId="0" fontId="5" fillId="0" borderId="15" xfId="6" applyNumberFormat="1" applyFont="1" applyFill="1" applyBorder="1" applyAlignment="1" applyProtection="1">
      <alignment horizontal="center" vertical="center" wrapText="1"/>
    </xf>
    <xf numFmtId="0" fontId="6" fillId="0" borderId="17" xfId="6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0" fontId="5" fillId="0" borderId="16" xfId="6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7" fillId="0" borderId="0" xfId="0" applyFont="1" applyFill="1" applyBorder="1"/>
    <xf numFmtId="0" fontId="0" fillId="0" borderId="0" xfId="0" applyFill="1"/>
    <xf numFmtId="0" fontId="8" fillId="0" borderId="4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/>
    <xf numFmtId="0" fontId="5" fillId="0" borderId="4" xfId="0" applyFont="1" applyFill="1" applyBorder="1" applyAlignment="1" applyProtection="1">
      <alignment horizontal="right"/>
    </xf>
    <xf numFmtId="49" fontId="6" fillId="0" borderId="5" xfId="6" applyNumberFormat="1" applyFont="1" applyFill="1" applyBorder="1" applyAlignment="1" applyProtection="1">
      <alignment vertical="center" wrapText="1"/>
    </xf>
    <xf numFmtId="0" fontId="6" fillId="0" borderId="6" xfId="6" applyFont="1" applyFill="1" applyBorder="1"/>
    <xf numFmtId="0" fontId="11" fillId="0" borderId="0" xfId="0" applyFont="1" applyFill="1" applyBorder="1"/>
    <xf numFmtId="49" fontId="6" fillId="0" borderId="2" xfId="6" applyNumberFormat="1" applyFont="1" applyFill="1" applyBorder="1" applyAlignment="1" applyProtection="1">
      <alignment vertical="center" wrapText="1"/>
    </xf>
    <xf numFmtId="0" fontId="6" fillId="0" borderId="4" xfId="6" applyFont="1" applyFill="1" applyBorder="1"/>
    <xf numFmtId="0" fontId="6" fillId="0" borderId="7" xfId="6" applyFont="1" applyFill="1" applyBorder="1"/>
    <xf numFmtId="0" fontId="6" fillId="0" borderId="8" xfId="6" applyFont="1" applyFill="1" applyBorder="1"/>
    <xf numFmtId="49" fontId="6" fillId="0" borderId="18" xfId="6" applyNumberFormat="1" applyFont="1" applyFill="1" applyBorder="1" applyAlignment="1" applyProtection="1">
      <alignment vertical="center" wrapText="1"/>
    </xf>
    <xf numFmtId="0" fontId="8" fillId="0" borderId="19" xfId="6" applyFont="1" applyFill="1" applyBorder="1"/>
    <xf numFmtId="0" fontId="12" fillId="0" borderId="0" xfId="0" applyFont="1" applyFill="1"/>
    <xf numFmtId="0" fontId="13" fillId="0" borderId="0" xfId="0" applyFont="1" applyFill="1" applyBorder="1"/>
    <xf numFmtId="49" fontId="5" fillId="0" borderId="1" xfId="6" applyNumberFormat="1" applyFont="1" applyFill="1" applyBorder="1" applyAlignment="1" applyProtection="1">
      <alignment vertical="center" wrapText="1"/>
    </xf>
    <xf numFmtId="0" fontId="5" fillId="0" borderId="1" xfId="6" applyFont="1" applyFill="1" applyBorder="1"/>
    <xf numFmtId="49" fontId="5" fillId="0" borderId="1" xfId="6" applyNumberFormat="1" applyFont="1" applyFill="1" applyBorder="1" applyAlignment="1" applyProtection="1"/>
    <xf numFmtId="0" fontId="5" fillId="0" borderId="1" xfId="0" applyFont="1" applyFill="1" applyBorder="1" applyAlignment="1">
      <alignment horizontal="left" wrapText="1" indent="1" readingOrder="1"/>
    </xf>
    <xf numFmtId="0" fontId="6" fillId="0" borderId="2" xfId="0" applyFont="1" applyFill="1" applyBorder="1" applyAlignment="1">
      <alignment horizontal="left" wrapText="1" readingOrder="1"/>
    </xf>
    <xf numFmtId="49" fontId="6" fillId="0" borderId="2" xfId="6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>
      <alignment horizontal="left" wrapText="1" readingOrder="1"/>
    </xf>
    <xf numFmtId="0" fontId="5" fillId="0" borderId="11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6" fillId="0" borderId="16" xfId="6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0" fontId="5" fillId="0" borderId="16" xfId="6" applyNumberFormat="1" applyFont="1" applyFill="1" applyBorder="1" applyAlignment="1" applyProtection="1">
      <alignment horizontal="center" vertical="center" wrapText="1"/>
    </xf>
    <xf numFmtId="0" fontId="6" fillId="0" borderId="12" xfId="6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 shrinkToFit="1" readingOrder="1"/>
    </xf>
    <xf numFmtId="2" fontId="3" fillId="0" borderId="10" xfId="0" applyNumberFormat="1" applyFont="1" applyFill="1" applyBorder="1" applyAlignment="1">
      <alignment horizontal="center" vertical="center" wrapText="1" shrinkToFit="1" readingOrder="1"/>
    </xf>
    <xf numFmtId="2" fontId="3" fillId="0" borderId="14" xfId="0" applyNumberFormat="1" applyFont="1" applyFill="1" applyBorder="1" applyAlignment="1">
      <alignment horizontal="center" vertical="center" wrapText="1" shrinkToFit="1" readingOrder="1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view="pageBreakPreview" zoomScaleNormal="100" zoomScaleSheetLayoutView="100" workbookViewId="0">
      <pane xSplit="1" ySplit="6" topLeftCell="B70" activePane="bottomRight" state="frozen"/>
      <selection pane="topRight" activeCell="B1" sqref="B1"/>
      <selection pane="bottomLeft" activeCell="A7" sqref="A7"/>
      <selection pane="bottomRight" activeCell="E5" sqref="E5"/>
    </sheetView>
  </sheetViews>
  <sheetFormatPr defaultColWidth="19.28515625" defaultRowHeight="18.75" x14ac:dyDescent="0.3"/>
  <cols>
    <col min="1" max="1" width="33.5703125" style="18" customWidth="1"/>
    <col min="2" max="2" width="10.5703125" style="19" customWidth="1"/>
    <col min="3" max="3" width="20.42578125" style="19" customWidth="1"/>
    <col min="4" max="4" width="19.85546875" style="19" customWidth="1"/>
    <col min="5" max="5" width="14.28515625" style="19" customWidth="1"/>
    <col min="6" max="6" width="21.5703125" style="19" customWidth="1"/>
    <col min="7" max="7" width="19.28515625" style="19" customWidth="1"/>
    <col min="8" max="8" width="22.7109375" style="19" customWidth="1"/>
    <col min="9" max="9" width="14.140625" style="19" customWidth="1"/>
    <col min="10" max="10" width="14" style="19" customWidth="1"/>
    <col min="11" max="16384" width="19.28515625" style="11"/>
  </cols>
  <sheetData>
    <row r="1" spans="1:11" s="12" customFormat="1" ht="67.5" customHeight="1" x14ac:dyDescent="0.25">
      <c r="A1" s="47" t="s">
        <v>110</v>
      </c>
      <c r="B1" s="48"/>
      <c r="C1" s="48"/>
      <c r="D1" s="48"/>
      <c r="E1" s="48"/>
      <c r="F1" s="48"/>
      <c r="G1" s="48"/>
      <c r="H1" s="48"/>
      <c r="I1" s="48"/>
      <c r="J1" s="49"/>
    </row>
    <row r="2" spans="1:11" x14ac:dyDescent="0.25">
      <c r="A2" s="3"/>
      <c r="B2" s="1"/>
      <c r="C2" s="1"/>
      <c r="D2" s="1"/>
      <c r="E2" s="1"/>
      <c r="F2" s="1"/>
      <c r="G2" s="1"/>
      <c r="H2" s="1"/>
      <c r="I2" s="1"/>
      <c r="J2" s="5"/>
    </row>
    <row r="3" spans="1:11" ht="25.5" customHeight="1" x14ac:dyDescent="0.25">
      <c r="A3" s="46"/>
      <c r="B3" s="42" t="s">
        <v>0</v>
      </c>
      <c r="C3" s="42"/>
      <c r="D3" s="42"/>
      <c r="E3" s="42"/>
      <c r="F3" s="42"/>
      <c r="G3" s="42"/>
      <c r="H3" s="42"/>
      <c r="I3" s="42"/>
      <c r="J3" s="43"/>
    </row>
    <row r="4" spans="1:11" ht="21" customHeight="1" x14ac:dyDescent="0.25">
      <c r="A4" s="46"/>
      <c r="B4" s="44" t="s">
        <v>1</v>
      </c>
      <c r="C4" s="44" t="s">
        <v>2</v>
      </c>
      <c r="D4" s="44"/>
      <c r="E4" s="44"/>
      <c r="F4" s="44"/>
      <c r="G4" s="44"/>
      <c r="H4" s="44"/>
      <c r="I4" s="44"/>
      <c r="J4" s="45"/>
    </row>
    <row r="5" spans="1:11" ht="150" x14ac:dyDescent="0.25">
      <c r="A5" s="46"/>
      <c r="B5" s="44"/>
      <c r="C5" s="7" t="s">
        <v>3</v>
      </c>
      <c r="D5" s="7" t="s">
        <v>101</v>
      </c>
      <c r="E5" s="7" t="s">
        <v>4</v>
      </c>
      <c r="F5" s="7" t="s">
        <v>102</v>
      </c>
      <c r="G5" s="7" t="s">
        <v>109</v>
      </c>
      <c r="H5" s="7" t="s">
        <v>5</v>
      </c>
      <c r="I5" s="7" t="s">
        <v>103</v>
      </c>
      <c r="J5" s="8" t="s">
        <v>104</v>
      </c>
    </row>
    <row r="6" spans="1:11" ht="19.5" thickBot="1" x14ac:dyDescent="0.3">
      <c r="A6" s="4" t="s">
        <v>7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6">
        <v>9</v>
      </c>
    </row>
    <row r="7" spans="1:11" s="13" customFormat="1" ht="23.25" customHeight="1" thickBot="1" x14ac:dyDescent="0.35">
      <c r="A7" s="22" t="s">
        <v>6</v>
      </c>
      <c r="B7" s="23">
        <f>B9+B28+B42+B51+B59+B74+B83+B94</f>
        <v>19675</v>
      </c>
      <c r="C7" s="23">
        <f>C9+C28+C42+C51+C59+C74+C83+C94</f>
        <v>1544</v>
      </c>
      <c r="D7" s="23">
        <f t="shared" ref="D7:J7" si="0">D9+D28+D42+D51+D59+D74+D83+D94</f>
        <v>180</v>
      </c>
      <c r="E7" s="23">
        <f t="shared" si="0"/>
        <v>608</v>
      </c>
      <c r="F7" s="23">
        <f t="shared" si="0"/>
        <v>4</v>
      </c>
      <c r="G7" s="23">
        <f t="shared" si="0"/>
        <v>23</v>
      </c>
      <c r="H7" s="23">
        <f t="shared" si="0"/>
        <v>267</v>
      </c>
      <c r="I7" s="23">
        <f t="shared" si="0"/>
        <v>1307</v>
      </c>
      <c r="J7" s="23">
        <f t="shared" si="0"/>
        <v>15742</v>
      </c>
      <c r="K7" s="24"/>
    </row>
    <row r="8" spans="1:11" s="13" customFormat="1" ht="19.5" thickBot="1" x14ac:dyDescent="0.35">
      <c r="A8" s="25"/>
      <c r="B8" s="26"/>
      <c r="C8" s="26"/>
      <c r="D8" s="26"/>
      <c r="E8" s="26"/>
      <c r="F8" s="26"/>
      <c r="G8" s="26"/>
      <c r="H8" s="27"/>
      <c r="I8" s="26"/>
      <c r="J8" s="28"/>
      <c r="K8" s="24"/>
    </row>
    <row r="9" spans="1:11" s="13" customFormat="1" ht="37.5" x14ac:dyDescent="0.35">
      <c r="A9" s="29" t="s">
        <v>8</v>
      </c>
      <c r="B9" s="30">
        <f>SUM(B10:B27)</f>
        <v>3902</v>
      </c>
      <c r="C9" s="30">
        <f t="shared" ref="C9:J9" si="1">SUM(C10:C27)</f>
        <v>343</v>
      </c>
      <c r="D9" s="30">
        <f t="shared" si="1"/>
        <v>20</v>
      </c>
      <c r="E9" s="30">
        <f t="shared" si="1"/>
        <v>140</v>
      </c>
      <c r="F9" s="30"/>
      <c r="G9" s="30"/>
      <c r="H9" s="30">
        <f t="shared" si="1"/>
        <v>146</v>
      </c>
      <c r="I9" s="30">
        <f t="shared" si="1"/>
        <v>331</v>
      </c>
      <c r="J9" s="30">
        <f t="shared" si="1"/>
        <v>2922</v>
      </c>
      <c r="K9" s="24"/>
    </row>
    <row r="10" spans="1:11" s="14" customFormat="1" x14ac:dyDescent="0.3">
      <c r="A10" s="10" t="s">
        <v>9</v>
      </c>
      <c r="B10" s="9">
        <v>212</v>
      </c>
      <c r="C10" s="9">
        <v>13</v>
      </c>
      <c r="D10" s="9"/>
      <c r="E10" s="9">
        <v>9</v>
      </c>
      <c r="F10" s="9"/>
      <c r="G10" s="9"/>
      <c r="H10" s="9"/>
      <c r="I10" s="9">
        <v>16</v>
      </c>
      <c r="J10" s="9">
        <v>174</v>
      </c>
      <c r="K10" s="31"/>
    </row>
    <row r="11" spans="1:11" s="14" customFormat="1" x14ac:dyDescent="0.3">
      <c r="A11" s="10" t="s">
        <v>10</v>
      </c>
      <c r="B11" s="9">
        <f>SUM(C11:J11)</f>
        <v>236</v>
      </c>
      <c r="C11" s="9">
        <v>24</v>
      </c>
      <c r="D11" s="9">
        <v>2</v>
      </c>
      <c r="E11" s="9">
        <v>5</v>
      </c>
      <c r="F11" s="9"/>
      <c r="G11" s="9"/>
      <c r="H11" s="9"/>
      <c r="I11" s="9">
        <v>29</v>
      </c>
      <c r="J11" s="9">
        <v>176</v>
      </c>
      <c r="K11" s="31"/>
    </row>
    <row r="12" spans="1:11" s="14" customFormat="1" x14ac:dyDescent="0.3">
      <c r="A12" s="10" t="s">
        <v>11</v>
      </c>
      <c r="B12" s="9">
        <v>127</v>
      </c>
      <c r="C12" s="9">
        <v>16</v>
      </c>
      <c r="D12" s="9"/>
      <c r="E12" s="9">
        <v>5</v>
      </c>
      <c r="F12" s="9"/>
      <c r="G12" s="9"/>
      <c r="H12" s="9"/>
      <c r="I12" s="9">
        <v>26</v>
      </c>
      <c r="J12" s="9">
        <v>80</v>
      </c>
      <c r="K12" s="31"/>
    </row>
    <row r="13" spans="1:11" s="14" customFormat="1" x14ac:dyDescent="0.3">
      <c r="A13" s="10" t="s">
        <v>12</v>
      </c>
      <c r="B13" s="9">
        <f t="shared" ref="B13:B23" si="2">SUM(C13:J13)</f>
        <v>478</v>
      </c>
      <c r="C13" s="9">
        <v>31</v>
      </c>
      <c r="D13" s="9"/>
      <c r="E13" s="9">
        <v>3</v>
      </c>
      <c r="F13" s="9"/>
      <c r="G13" s="9"/>
      <c r="H13" s="9"/>
      <c r="I13" s="9">
        <v>28</v>
      </c>
      <c r="J13" s="9">
        <v>416</v>
      </c>
      <c r="K13" s="31"/>
    </row>
    <row r="14" spans="1:11" s="14" customFormat="1" x14ac:dyDescent="0.3">
      <c r="A14" s="10" t="s">
        <v>13</v>
      </c>
      <c r="B14" s="9">
        <f t="shared" si="2"/>
        <v>143</v>
      </c>
      <c r="C14" s="9">
        <v>21</v>
      </c>
      <c r="D14" s="9"/>
      <c r="E14" s="9">
        <v>6</v>
      </c>
      <c r="F14" s="9"/>
      <c r="G14" s="9"/>
      <c r="H14" s="9"/>
      <c r="I14" s="9">
        <v>24</v>
      </c>
      <c r="J14" s="9">
        <v>92</v>
      </c>
      <c r="K14" s="31"/>
    </row>
    <row r="15" spans="1:11" x14ac:dyDescent="0.3">
      <c r="A15" s="10" t="s">
        <v>14</v>
      </c>
      <c r="B15" s="9">
        <f t="shared" si="2"/>
        <v>304</v>
      </c>
      <c r="C15" s="9">
        <v>24</v>
      </c>
      <c r="D15" s="9"/>
      <c r="E15" s="9">
        <v>2</v>
      </c>
      <c r="F15" s="9"/>
      <c r="G15" s="9"/>
      <c r="H15" s="9"/>
      <c r="I15" s="9">
        <v>26</v>
      </c>
      <c r="J15" s="9">
        <v>252</v>
      </c>
      <c r="K15" s="32"/>
    </row>
    <row r="16" spans="1:11" x14ac:dyDescent="0.3">
      <c r="A16" s="10" t="s">
        <v>15</v>
      </c>
      <c r="B16" s="9">
        <v>135</v>
      </c>
      <c r="C16" s="9">
        <v>19</v>
      </c>
      <c r="D16" s="9">
        <v>4</v>
      </c>
      <c r="E16" s="9">
        <v>6</v>
      </c>
      <c r="F16" s="9"/>
      <c r="G16" s="9"/>
      <c r="H16" s="9"/>
      <c r="I16" s="9">
        <v>10</v>
      </c>
      <c r="J16" s="9">
        <v>96</v>
      </c>
      <c r="K16" s="32"/>
    </row>
    <row r="17" spans="1:11" x14ac:dyDescent="0.3">
      <c r="A17" s="10" t="s">
        <v>16</v>
      </c>
      <c r="B17" s="9">
        <f t="shared" si="2"/>
        <v>347</v>
      </c>
      <c r="C17" s="9">
        <v>28</v>
      </c>
      <c r="D17" s="9"/>
      <c r="E17" s="9">
        <v>5</v>
      </c>
      <c r="F17" s="9"/>
      <c r="G17" s="9"/>
      <c r="H17" s="9"/>
      <c r="I17" s="9">
        <v>27</v>
      </c>
      <c r="J17" s="9">
        <v>287</v>
      </c>
      <c r="K17" s="32"/>
    </row>
    <row r="18" spans="1:11" x14ac:dyDescent="0.3">
      <c r="A18" s="10" t="s">
        <v>17</v>
      </c>
      <c r="B18" s="9">
        <f t="shared" si="2"/>
        <v>312</v>
      </c>
      <c r="C18" s="9">
        <v>18</v>
      </c>
      <c r="D18" s="9"/>
      <c r="E18" s="9">
        <v>2</v>
      </c>
      <c r="F18" s="9"/>
      <c r="G18" s="9"/>
      <c r="H18" s="9"/>
      <c r="I18" s="9">
        <v>6</v>
      </c>
      <c r="J18" s="9">
        <v>286</v>
      </c>
      <c r="K18" s="32"/>
    </row>
    <row r="19" spans="1:11" x14ac:dyDescent="0.3">
      <c r="A19" s="10" t="s">
        <v>18</v>
      </c>
      <c r="B19" s="9">
        <f t="shared" si="2"/>
        <v>60</v>
      </c>
      <c r="C19" s="9"/>
      <c r="D19" s="9"/>
      <c r="E19" s="9">
        <v>60</v>
      </c>
      <c r="F19" s="9"/>
      <c r="G19" s="9"/>
      <c r="H19" s="9"/>
      <c r="I19" s="9"/>
      <c r="J19" s="9"/>
      <c r="K19" s="32"/>
    </row>
    <row r="20" spans="1:11" x14ac:dyDescent="0.3">
      <c r="A20" s="10" t="s">
        <v>19</v>
      </c>
      <c r="B20" s="9">
        <f t="shared" si="2"/>
        <v>250</v>
      </c>
      <c r="C20" s="9">
        <v>23</v>
      </c>
      <c r="D20" s="9">
        <v>1</v>
      </c>
      <c r="E20" s="9">
        <v>3</v>
      </c>
      <c r="F20" s="9"/>
      <c r="G20" s="9"/>
      <c r="H20" s="9"/>
      <c r="I20" s="9">
        <v>16</v>
      </c>
      <c r="J20" s="9">
        <v>207</v>
      </c>
      <c r="K20" s="32"/>
    </row>
    <row r="21" spans="1:11" x14ac:dyDescent="0.3">
      <c r="A21" s="10" t="s">
        <v>20</v>
      </c>
      <c r="B21" s="9">
        <f t="shared" si="2"/>
        <v>290</v>
      </c>
      <c r="C21" s="9">
        <v>25</v>
      </c>
      <c r="D21" s="9"/>
      <c r="E21" s="9">
        <v>4</v>
      </c>
      <c r="F21" s="9"/>
      <c r="G21" s="9"/>
      <c r="H21" s="9"/>
      <c r="I21" s="9">
        <v>29</v>
      </c>
      <c r="J21" s="9">
        <v>232</v>
      </c>
      <c r="K21" s="32"/>
    </row>
    <row r="22" spans="1:11" x14ac:dyDescent="0.3">
      <c r="A22" s="10" t="s">
        <v>21</v>
      </c>
      <c r="B22" s="9">
        <f t="shared" si="2"/>
        <v>183</v>
      </c>
      <c r="C22" s="9">
        <v>25</v>
      </c>
      <c r="D22" s="9"/>
      <c r="E22" s="9">
        <v>2</v>
      </c>
      <c r="F22" s="9"/>
      <c r="G22" s="9"/>
      <c r="H22" s="9"/>
      <c r="I22" s="9">
        <v>23</v>
      </c>
      <c r="J22" s="9">
        <v>133</v>
      </c>
      <c r="K22" s="32"/>
    </row>
    <row r="23" spans="1:11" x14ac:dyDescent="0.3">
      <c r="A23" s="10" t="s">
        <v>22</v>
      </c>
      <c r="B23" s="9">
        <f t="shared" si="2"/>
        <v>274</v>
      </c>
      <c r="C23" s="9">
        <v>23</v>
      </c>
      <c r="D23" s="9"/>
      <c r="E23" s="9">
        <v>7</v>
      </c>
      <c r="F23" s="9"/>
      <c r="G23" s="9"/>
      <c r="H23" s="9"/>
      <c r="I23" s="9">
        <v>13</v>
      </c>
      <c r="J23" s="9">
        <v>231</v>
      </c>
      <c r="K23" s="32"/>
    </row>
    <row r="24" spans="1:11" x14ac:dyDescent="0.3">
      <c r="A24" s="10" t="s">
        <v>23</v>
      </c>
      <c r="B24" s="9">
        <v>206</v>
      </c>
      <c r="C24" s="9">
        <v>18</v>
      </c>
      <c r="D24" s="9">
        <v>13</v>
      </c>
      <c r="E24" s="9">
        <v>11</v>
      </c>
      <c r="F24" s="9"/>
      <c r="G24" s="9"/>
      <c r="H24" s="9"/>
      <c r="I24" s="9">
        <v>25</v>
      </c>
      <c r="J24" s="9">
        <v>139</v>
      </c>
      <c r="K24" s="32"/>
    </row>
    <row r="25" spans="1:11" x14ac:dyDescent="0.3">
      <c r="A25" s="10" t="s">
        <v>24</v>
      </c>
      <c r="B25" s="9">
        <f t="shared" ref="B25:B27" si="3">SUM(C25:J25)</f>
        <v>103</v>
      </c>
      <c r="C25" s="9">
        <v>19</v>
      </c>
      <c r="D25" s="9"/>
      <c r="E25" s="9">
        <v>7</v>
      </c>
      <c r="F25" s="9"/>
      <c r="G25" s="9"/>
      <c r="H25" s="9"/>
      <c r="I25" s="9">
        <v>23</v>
      </c>
      <c r="J25" s="9">
        <v>54</v>
      </c>
      <c r="K25" s="32"/>
    </row>
    <row r="26" spans="1:11" x14ac:dyDescent="0.3">
      <c r="A26" s="10" t="s">
        <v>25</v>
      </c>
      <c r="B26" s="9">
        <f t="shared" si="3"/>
        <v>96</v>
      </c>
      <c r="C26" s="9">
        <v>16</v>
      </c>
      <c r="D26" s="9"/>
      <c r="E26" s="9">
        <v>3</v>
      </c>
      <c r="F26" s="9"/>
      <c r="G26" s="9"/>
      <c r="H26" s="9"/>
      <c r="I26" s="9">
        <v>10</v>
      </c>
      <c r="J26" s="9">
        <v>67</v>
      </c>
      <c r="K26" s="32"/>
    </row>
    <row r="27" spans="1:11" x14ac:dyDescent="0.3">
      <c r="A27" s="10" t="s">
        <v>105</v>
      </c>
      <c r="B27" s="9">
        <f t="shared" si="3"/>
        <v>146</v>
      </c>
      <c r="C27" s="9"/>
      <c r="D27" s="9"/>
      <c r="E27" s="9"/>
      <c r="F27" s="9"/>
      <c r="G27" s="9"/>
      <c r="H27" s="9">
        <v>146</v>
      </c>
      <c r="I27" s="9"/>
      <c r="J27" s="9"/>
      <c r="K27" s="32"/>
    </row>
    <row r="28" spans="1:11" s="13" customFormat="1" ht="37.5" x14ac:dyDescent="0.35">
      <c r="A28" s="25" t="s">
        <v>26</v>
      </c>
      <c r="B28" s="15">
        <f>B29+B30+B31+B35+B36+B37+B38+B39+B40+B41</f>
        <v>1319</v>
      </c>
      <c r="C28" s="15">
        <f t="shared" ref="C28:J28" si="4">C29+C30+C31+C35+C36+C37+C38+C39+C40+C41</f>
        <v>133</v>
      </c>
      <c r="D28" s="15">
        <f t="shared" si="4"/>
        <v>28</v>
      </c>
      <c r="E28" s="15">
        <f t="shared" si="4"/>
        <v>38</v>
      </c>
      <c r="F28" s="15"/>
      <c r="G28" s="15"/>
      <c r="H28" s="15">
        <f t="shared" si="4"/>
        <v>111</v>
      </c>
      <c r="I28" s="15">
        <f t="shared" si="4"/>
        <v>188</v>
      </c>
      <c r="J28" s="15">
        <f t="shared" si="4"/>
        <v>821</v>
      </c>
      <c r="K28" s="24"/>
    </row>
    <row r="29" spans="1:11" s="20" customFormat="1" x14ac:dyDescent="0.3">
      <c r="A29" s="10" t="s">
        <v>27</v>
      </c>
      <c r="B29" s="9">
        <v>124</v>
      </c>
      <c r="C29" s="9">
        <v>16</v>
      </c>
      <c r="D29" s="9"/>
      <c r="E29" s="9">
        <v>2</v>
      </c>
      <c r="F29" s="9"/>
      <c r="G29" s="9"/>
      <c r="H29" s="9"/>
      <c r="I29" s="9">
        <v>21</v>
      </c>
      <c r="J29" s="9">
        <v>85</v>
      </c>
      <c r="K29" s="32"/>
    </row>
    <row r="30" spans="1:11" x14ac:dyDescent="0.3">
      <c r="A30" s="10" t="s">
        <v>28</v>
      </c>
      <c r="B30" s="9">
        <v>178</v>
      </c>
      <c r="C30" s="9">
        <v>14</v>
      </c>
      <c r="D30" s="9"/>
      <c r="E30" s="9">
        <v>6</v>
      </c>
      <c r="F30" s="9"/>
      <c r="G30" s="9"/>
      <c r="H30" s="9"/>
      <c r="I30" s="9">
        <v>14</v>
      </c>
      <c r="J30" s="9">
        <v>144</v>
      </c>
      <c r="K30" s="32"/>
    </row>
    <row r="31" spans="1:11" x14ac:dyDescent="0.3">
      <c r="A31" s="10" t="s">
        <v>29</v>
      </c>
      <c r="B31" s="10">
        <v>180</v>
      </c>
      <c r="C31" s="10">
        <v>15</v>
      </c>
      <c r="D31" s="10">
        <v>5</v>
      </c>
      <c r="E31" s="10">
        <v>8</v>
      </c>
      <c r="F31" s="10"/>
      <c r="G31" s="10"/>
      <c r="H31" s="10"/>
      <c r="I31" s="10">
        <v>14</v>
      </c>
      <c r="J31" s="10">
        <v>138</v>
      </c>
      <c r="K31" s="32"/>
    </row>
    <row r="32" spans="1:11" x14ac:dyDescent="0.3">
      <c r="A32" s="33" t="s">
        <v>86</v>
      </c>
      <c r="B32" s="16"/>
      <c r="C32" s="34"/>
      <c r="D32" s="34"/>
      <c r="E32" s="35"/>
      <c r="F32" s="16"/>
      <c r="G32" s="16"/>
      <c r="H32" s="16"/>
      <c r="I32" s="34"/>
      <c r="J32" s="34"/>
      <c r="K32" s="32"/>
    </row>
    <row r="33" spans="1:11" ht="37.5" x14ac:dyDescent="0.3">
      <c r="A33" s="36" t="s">
        <v>87</v>
      </c>
      <c r="B33" s="16">
        <v>21</v>
      </c>
      <c r="C33" s="16">
        <v>1</v>
      </c>
      <c r="D33" s="16"/>
      <c r="E33" s="16">
        <v>1</v>
      </c>
      <c r="F33" s="16"/>
      <c r="G33" s="16"/>
      <c r="H33" s="16"/>
      <c r="I33" s="16">
        <v>1</v>
      </c>
      <c r="J33" s="16">
        <v>18</v>
      </c>
      <c r="K33" s="32"/>
    </row>
    <row r="34" spans="1:11" ht="36.75" customHeight="1" x14ac:dyDescent="0.3">
      <c r="A34" s="36" t="s">
        <v>95</v>
      </c>
      <c r="B34" s="21">
        <f>SUM(C34:J34)</f>
        <v>159</v>
      </c>
      <c r="C34" s="21">
        <v>14</v>
      </c>
      <c r="D34" s="21">
        <v>5</v>
      </c>
      <c r="E34" s="21">
        <v>7</v>
      </c>
      <c r="F34" s="21"/>
      <c r="G34" s="21"/>
      <c r="H34" s="21"/>
      <c r="I34" s="21">
        <v>13</v>
      </c>
      <c r="J34" s="21">
        <v>120</v>
      </c>
      <c r="K34" s="32"/>
    </row>
    <row r="35" spans="1:11" x14ac:dyDescent="0.3">
      <c r="A35" s="10" t="s">
        <v>30</v>
      </c>
      <c r="B35" s="9">
        <f t="shared" ref="B35:B36" si="5">SUM(C35:J35)</f>
        <v>207</v>
      </c>
      <c r="C35" s="9">
        <v>26</v>
      </c>
      <c r="D35" s="9"/>
      <c r="E35" s="9">
        <v>2</v>
      </c>
      <c r="F35" s="9"/>
      <c r="G35" s="9"/>
      <c r="H35" s="9"/>
      <c r="I35" s="9">
        <v>21</v>
      </c>
      <c r="J35" s="9">
        <v>158</v>
      </c>
      <c r="K35" s="32"/>
    </row>
    <row r="36" spans="1:11" x14ac:dyDescent="0.3">
      <c r="A36" s="10" t="s">
        <v>31</v>
      </c>
      <c r="B36" s="9">
        <f t="shared" si="5"/>
        <v>22</v>
      </c>
      <c r="C36" s="9"/>
      <c r="D36" s="9">
        <v>12</v>
      </c>
      <c r="E36" s="9">
        <v>10</v>
      </c>
      <c r="F36" s="9"/>
      <c r="G36" s="9"/>
      <c r="H36" s="9"/>
      <c r="I36" s="9"/>
      <c r="J36" s="9"/>
      <c r="K36" s="32"/>
    </row>
    <row r="37" spans="1:11" x14ac:dyDescent="0.3">
      <c r="A37" s="10" t="s">
        <v>32</v>
      </c>
      <c r="B37" s="9">
        <f>SUM(C37:J37)</f>
        <v>205</v>
      </c>
      <c r="C37" s="9">
        <v>17</v>
      </c>
      <c r="D37" s="9"/>
      <c r="E37" s="9">
        <v>1</v>
      </c>
      <c r="F37" s="9"/>
      <c r="G37" s="9"/>
      <c r="H37" s="9"/>
      <c r="I37" s="9">
        <v>66</v>
      </c>
      <c r="J37" s="9">
        <v>121</v>
      </c>
      <c r="K37" s="32"/>
    </row>
    <row r="38" spans="1:11" s="20" customFormat="1" x14ac:dyDescent="0.3">
      <c r="A38" s="10" t="s">
        <v>33</v>
      </c>
      <c r="B38" s="9">
        <f t="shared" ref="B38:B41" si="6">SUM(C38:J38)</f>
        <v>36</v>
      </c>
      <c r="C38" s="9">
        <v>4</v>
      </c>
      <c r="D38" s="9">
        <v>7</v>
      </c>
      <c r="E38" s="9">
        <v>6</v>
      </c>
      <c r="F38" s="9"/>
      <c r="G38" s="9"/>
      <c r="H38" s="9"/>
      <c r="I38" s="9">
        <v>10</v>
      </c>
      <c r="J38" s="9">
        <v>9</v>
      </c>
      <c r="K38" s="32"/>
    </row>
    <row r="39" spans="1:11" x14ac:dyDescent="0.3">
      <c r="A39" s="10" t="s">
        <v>34</v>
      </c>
      <c r="B39" s="9">
        <f>SUM(C39:J39)</f>
        <v>120</v>
      </c>
      <c r="C39" s="9">
        <v>17</v>
      </c>
      <c r="D39" s="9">
        <v>4</v>
      </c>
      <c r="E39" s="9">
        <v>1</v>
      </c>
      <c r="F39" s="9"/>
      <c r="G39" s="9"/>
      <c r="H39" s="9"/>
      <c r="I39" s="9">
        <v>17</v>
      </c>
      <c r="J39" s="9">
        <v>81</v>
      </c>
      <c r="K39" s="32"/>
    </row>
    <row r="40" spans="1:11" x14ac:dyDescent="0.3">
      <c r="A40" s="10" t="s">
        <v>35</v>
      </c>
      <c r="B40" s="9">
        <f t="shared" si="6"/>
        <v>136</v>
      </c>
      <c r="C40" s="9">
        <v>24</v>
      </c>
      <c r="D40" s="9"/>
      <c r="E40" s="9">
        <v>2</v>
      </c>
      <c r="F40" s="9"/>
      <c r="G40" s="9"/>
      <c r="H40" s="9"/>
      <c r="I40" s="9">
        <v>25</v>
      </c>
      <c r="J40" s="9">
        <v>85</v>
      </c>
      <c r="K40" s="32"/>
    </row>
    <row r="41" spans="1:11" x14ac:dyDescent="0.3">
      <c r="A41" s="10" t="s">
        <v>93</v>
      </c>
      <c r="B41" s="9">
        <f t="shared" si="6"/>
        <v>111</v>
      </c>
      <c r="C41" s="9"/>
      <c r="D41" s="9"/>
      <c r="E41" s="9"/>
      <c r="F41" s="9"/>
      <c r="G41" s="9"/>
      <c r="H41" s="9">
        <v>111</v>
      </c>
      <c r="I41" s="9"/>
      <c r="J41" s="9"/>
      <c r="K41" s="32"/>
    </row>
    <row r="42" spans="1:11" s="13" customFormat="1" ht="38.25" x14ac:dyDescent="0.35">
      <c r="A42" s="37" t="s">
        <v>96</v>
      </c>
      <c r="B42" s="15">
        <f>B43+B44+B45+B46+B47+B48+B49+B50</f>
        <v>1972</v>
      </c>
      <c r="C42" s="15">
        <f t="shared" ref="C42:J42" si="7">C43+C44+C45+C46+C47+C48+C49+C50</f>
        <v>157</v>
      </c>
      <c r="D42" s="15"/>
      <c r="E42" s="15">
        <f t="shared" si="7"/>
        <v>42</v>
      </c>
      <c r="F42" s="15"/>
      <c r="G42" s="15"/>
      <c r="H42" s="15">
        <f t="shared" si="7"/>
        <v>10</v>
      </c>
      <c r="I42" s="15">
        <f t="shared" si="7"/>
        <v>96</v>
      </c>
      <c r="J42" s="15">
        <f t="shared" si="7"/>
        <v>1667</v>
      </c>
      <c r="K42" s="24"/>
    </row>
    <row r="43" spans="1:11" x14ac:dyDescent="0.3">
      <c r="A43" s="10" t="s">
        <v>106</v>
      </c>
      <c r="B43" s="9">
        <v>60</v>
      </c>
      <c r="C43" s="9">
        <v>7</v>
      </c>
      <c r="D43" s="9"/>
      <c r="E43" s="9">
        <v>2</v>
      </c>
      <c r="F43" s="9"/>
      <c r="G43" s="9"/>
      <c r="H43" s="9"/>
      <c r="I43" s="9">
        <v>3</v>
      </c>
      <c r="J43" s="9">
        <v>48</v>
      </c>
      <c r="K43" s="32"/>
    </row>
    <row r="44" spans="1:11" x14ac:dyDescent="0.3">
      <c r="A44" s="10" t="s">
        <v>36</v>
      </c>
      <c r="B44" s="9">
        <v>127</v>
      </c>
      <c r="C44" s="9">
        <v>13</v>
      </c>
      <c r="D44" s="9"/>
      <c r="E44" s="9">
        <v>1</v>
      </c>
      <c r="F44" s="9"/>
      <c r="G44" s="9"/>
      <c r="H44" s="9"/>
      <c r="I44" s="9">
        <v>2</v>
      </c>
      <c r="J44" s="9">
        <v>111</v>
      </c>
      <c r="K44" s="32"/>
    </row>
    <row r="45" spans="1:11" x14ac:dyDescent="0.3">
      <c r="A45" s="10" t="s">
        <v>37</v>
      </c>
      <c r="B45" s="9">
        <v>279</v>
      </c>
      <c r="C45" s="9">
        <v>14</v>
      </c>
      <c r="D45" s="9"/>
      <c r="E45" s="9">
        <v>11</v>
      </c>
      <c r="F45" s="9"/>
      <c r="G45" s="9"/>
      <c r="H45" s="9"/>
      <c r="I45" s="9">
        <v>4</v>
      </c>
      <c r="J45" s="9">
        <v>250</v>
      </c>
      <c r="K45" s="32"/>
    </row>
    <row r="46" spans="1:11" s="20" customFormat="1" x14ac:dyDescent="0.3">
      <c r="A46" s="10" t="s">
        <v>38</v>
      </c>
      <c r="B46" s="9">
        <v>426</v>
      </c>
      <c r="C46" s="9">
        <v>37</v>
      </c>
      <c r="D46" s="9"/>
      <c r="E46" s="9">
        <v>8</v>
      </c>
      <c r="F46" s="9"/>
      <c r="G46" s="9"/>
      <c r="H46" s="9"/>
      <c r="I46" s="9">
        <v>30</v>
      </c>
      <c r="J46" s="9">
        <v>351</v>
      </c>
      <c r="K46" s="32"/>
    </row>
    <row r="47" spans="1:11" x14ac:dyDescent="0.3">
      <c r="A47" s="10" t="s">
        <v>39</v>
      </c>
      <c r="B47" s="9">
        <v>141</v>
      </c>
      <c r="C47" s="9">
        <v>11</v>
      </c>
      <c r="D47" s="9"/>
      <c r="E47" s="9">
        <v>2</v>
      </c>
      <c r="F47" s="9"/>
      <c r="G47" s="9"/>
      <c r="H47" s="9"/>
      <c r="I47" s="9">
        <v>11</v>
      </c>
      <c r="J47" s="9">
        <v>117</v>
      </c>
      <c r="K47" s="32"/>
    </row>
    <row r="48" spans="1:11" x14ac:dyDescent="0.3">
      <c r="A48" s="10" t="s">
        <v>40</v>
      </c>
      <c r="B48" s="9">
        <v>466</v>
      </c>
      <c r="C48" s="9">
        <v>32</v>
      </c>
      <c r="D48" s="9"/>
      <c r="E48" s="9">
        <v>6</v>
      </c>
      <c r="F48" s="9"/>
      <c r="G48" s="9"/>
      <c r="H48" s="9"/>
      <c r="I48" s="9">
        <v>29</v>
      </c>
      <c r="J48" s="9">
        <v>399</v>
      </c>
      <c r="K48" s="32"/>
    </row>
    <row r="49" spans="1:11" x14ac:dyDescent="0.3">
      <c r="A49" s="10" t="s">
        <v>41</v>
      </c>
      <c r="B49" s="9">
        <v>463</v>
      </c>
      <c r="C49" s="9">
        <v>43</v>
      </c>
      <c r="D49" s="9"/>
      <c r="E49" s="9">
        <v>12</v>
      </c>
      <c r="F49" s="9"/>
      <c r="G49" s="9"/>
      <c r="H49" s="9"/>
      <c r="I49" s="9">
        <v>17</v>
      </c>
      <c r="J49" s="9">
        <v>391</v>
      </c>
      <c r="K49" s="32"/>
    </row>
    <row r="50" spans="1:11" x14ac:dyDescent="0.3">
      <c r="A50" s="10" t="s">
        <v>94</v>
      </c>
      <c r="B50" s="9">
        <v>10</v>
      </c>
      <c r="C50" s="9"/>
      <c r="D50" s="9"/>
      <c r="E50" s="9"/>
      <c r="F50" s="9"/>
      <c r="G50" s="9"/>
      <c r="H50" s="9">
        <v>10</v>
      </c>
      <c r="I50" s="9"/>
      <c r="J50" s="9"/>
      <c r="K50" s="32"/>
    </row>
    <row r="51" spans="1:11" s="13" customFormat="1" ht="37.5" x14ac:dyDescent="0.35">
      <c r="A51" s="25" t="s">
        <v>42</v>
      </c>
      <c r="B51" s="15">
        <f>B52+B53+B54+B55+B56+B57+B58</f>
        <v>1417</v>
      </c>
      <c r="C51" s="15">
        <f t="shared" ref="C51:J51" si="8">C52+C53+C54+C55+C56+C57+C58</f>
        <v>88</v>
      </c>
      <c r="D51" s="15">
        <f t="shared" si="8"/>
        <v>16</v>
      </c>
      <c r="E51" s="15">
        <f t="shared" si="8"/>
        <v>39</v>
      </c>
      <c r="F51" s="15">
        <f t="shared" si="8"/>
        <v>1</v>
      </c>
      <c r="G51" s="15">
        <f t="shared" si="8"/>
        <v>3</v>
      </c>
      <c r="H51" s="15"/>
      <c r="I51" s="15">
        <f t="shared" si="8"/>
        <v>28</v>
      </c>
      <c r="J51" s="15">
        <f t="shared" si="8"/>
        <v>1242</v>
      </c>
      <c r="K51" s="24"/>
    </row>
    <row r="52" spans="1:11" s="20" customFormat="1" x14ac:dyDescent="0.3">
      <c r="A52" s="10" t="s">
        <v>43</v>
      </c>
      <c r="B52" s="9">
        <v>762</v>
      </c>
      <c r="C52" s="9">
        <v>41</v>
      </c>
      <c r="D52" s="9"/>
      <c r="E52" s="9">
        <v>9</v>
      </c>
      <c r="F52" s="9">
        <v>1</v>
      </c>
      <c r="G52" s="9">
        <v>3</v>
      </c>
      <c r="H52" s="9"/>
      <c r="I52" s="9">
        <v>7</v>
      </c>
      <c r="J52" s="9">
        <v>701</v>
      </c>
      <c r="K52" s="32"/>
    </row>
    <row r="53" spans="1:11" x14ac:dyDescent="0.3">
      <c r="A53" s="10" t="s">
        <v>88</v>
      </c>
      <c r="B53" s="9">
        <v>45</v>
      </c>
      <c r="C53" s="9">
        <v>4</v>
      </c>
      <c r="D53" s="9"/>
      <c r="E53" s="9">
        <v>5</v>
      </c>
      <c r="F53" s="9"/>
      <c r="G53" s="9"/>
      <c r="H53" s="9"/>
      <c r="I53" s="9"/>
      <c r="J53" s="9">
        <v>36</v>
      </c>
      <c r="K53" s="32"/>
    </row>
    <row r="54" spans="1:11" ht="37.5" x14ac:dyDescent="0.3">
      <c r="A54" s="17" t="s">
        <v>44</v>
      </c>
      <c r="B54" s="9">
        <v>132</v>
      </c>
      <c r="C54" s="9">
        <v>10</v>
      </c>
      <c r="D54" s="9"/>
      <c r="E54" s="9">
        <v>3</v>
      </c>
      <c r="F54" s="9"/>
      <c r="G54" s="9"/>
      <c r="H54" s="9"/>
      <c r="I54" s="9">
        <v>7</v>
      </c>
      <c r="J54" s="9">
        <v>112</v>
      </c>
      <c r="K54" s="32"/>
    </row>
    <row r="55" spans="1:11" ht="37.5" x14ac:dyDescent="0.3">
      <c r="A55" s="17" t="s">
        <v>45</v>
      </c>
      <c r="B55" s="9">
        <v>100</v>
      </c>
      <c r="C55" s="9">
        <v>10</v>
      </c>
      <c r="D55" s="9"/>
      <c r="E55" s="9">
        <v>2</v>
      </c>
      <c r="F55" s="9"/>
      <c r="G55" s="9"/>
      <c r="H55" s="9"/>
      <c r="I55" s="9">
        <v>5</v>
      </c>
      <c r="J55" s="9">
        <v>83</v>
      </c>
      <c r="K55" s="32"/>
    </row>
    <row r="56" spans="1:11" ht="37.5" x14ac:dyDescent="0.3">
      <c r="A56" s="17" t="s">
        <v>107</v>
      </c>
      <c r="B56" s="9">
        <v>111</v>
      </c>
      <c r="C56" s="9">
        <v>8</v>
      </c>
      <c r="D56" s="9"/>
      <c r="E56" s="9">
        <v>1</v>
      </c>
      <c r="F56" s="9"/>
      <c r="G56" s="9"/>
      <c r="H56" s="9"/>
      <c r="I56" s="9">
        <v>5</v>
      </c>
      <c r="J56" s="9">
        <v>97</v>
      </c>
      <c r="K56" s="32"/>
    </row>
    <row r="57" spans="1:11" x14ac:dyDescent="0.3">
      <c r="A57" s="10" t="s">
        <v>89</v>
      </c>
      <c r="B57" s="9">
        <v>234</v>
      </c>
      <c r="C57" s="9">
        <v>15</v>
      </c>
      <c r="D57" s="9"/>
      <c r="E57" s="9">
        <v>2</v>
      </c>
      <c r="F57" s="9"/>
      <c r="G57" s="9"/>
      <c r="H57" s="9"/>
      <c r="I57" s="9">
        <v>4</v>
      </c>
      <c r="J57" s="9">
        <v>213</v>
      </c>
      <c r="K57" s="32"/>
    </row>
    <row r="58" spans="1:11" x14ac:dyDescent="0.3">
      <c r="A58" s="10" t="s">
        <v>46</v>
      </c>
      <c r="B58" s="9">
        <v>33</v>
      </c>
      <c r="C58" s="9">
        <v>0</v>
      </c>
      <c r="D58" s="9">
        <v>16</v>
      </c>
      <c r="E58" s="9">
        <v>17</v>
      </c>
      <c r="F58" s="9"/>
      <c r="G58" s="9"/>
      <c r="H58" s="9"/>
      <c r="I58" s="9"/>
      <c r="J58" s="9"/>
      <c r="K58" s="32"/>
    </row>
    <row r="59" spans="1:11" s="13" customFormat="1" ht="37.5" x14ac:dyDescent="0.35">
      <c r="A59" s="25" t="s">
        <v>47</v>
      </c>
      <c r="B59" s="15">
        <f>B60+B61+B62+B63+B64+B65+B66+B67+B68+B69+B70+B71+B72+B73</f>
        <v>4886</v>
      </c>
      <c r="C59" s="15">
        <f t="shared" ref="C59:J59" si="9">C60+C61+C62+C63+C64+C65+C66+C67+C68+C69+C70+C71+C72+C73</f>
        <v>346</v>
      </c>
      <c r="D59" s="15">
        <f t="shared" si="9"/>
        <v>71</v>
      </c>
      <c r="E59" s="15">
        <f t="shared" si="9"/>
        <v>102</v>
      </c>
      <c r="F59" s="15">
        <f t="shared" si="9"/>
        <v>2</v>
      </c>
      <c r="G59" s="15">
        <f t="shared" si="9"/>
        <v>13</v>
      </c>
      <c r="H59" s="15"/>
      <c r="I59" s="15">
        <f t="shared" si="9"/>
        <v>266</v>
      </c>
      <c r="J59" s="15">
        <f t="shared" si="9"/>
        <v>4086</v>
      </c>
      <c r="K59" s="24"/>
    </row>
    <row r="60" spans="1:11" x14ac:dyDescent="0.3">
      <c r="A60" s="10" t="s">
        <v>48</v>
      </c>
      <c r="B60" s="9">
        <f t="shared" ref="B60:B65" si="10">SUM(C60:J60)</f>
        <v>895</v>
      </c>
      <c r="C60" s="9">
        <v>54</v>
      </c>
      <c r="D60" s="9"/>
      <c r="E60" s="9">
        <v>9</v>
      </c>
      <c r="F60" s="9"/>
      <c r="G60" s="9"/>
      <c r="H60" s="9"/>
      <c r="I60" s="9">
        <v>14</v>
      </c>
      <c r="J60" s="9">
        <v>818</v>
      </c>
      <c r="K60" s="32"/>
    </row>
    <row r="61" spans="1:11" x14ac:dyDescent="0.3">
      <c r="A61" s="10" t="s">
        <v>49</v>
      </c>
      <c r="B61" s="9">
        <f t="shared" si="10"/>
        <v>138</v>
      </c>
      <c r="C61" s="9">
        <v>14</v>
      </c>
      <c r="D61" s="9"/>
      <c r="E61" s="9">
        <v>3</v>
      </c>
      <c r="F61" s="9"/>
      <c r="G61" s="9"/>
      <c r="H61" s="9"/>
      <c r="I61" s="9">
        <v>16</v>
      </c>
      <c r="J61" s="9">
        <v>105</v>
      </c>
      <c r="K61" s="32"/>
    </row>
    <row r="62" spans="1:11" x14ac:dyDescent="0.3">
      <c r="A62" s="10" t="s">
        <v>50</v>
      </c>
      <c r="B62" s="9">
        <f t="shared" si="10"/>
        <v>272</v>
      </c>
      <c r="C62" s="9">
        <v>22</v>
      </c>
      <c r="D62" s="9"/>
      <c r="E62" s="9">
        <v>1</v>
      </c>
      <c r="F62" s="9"/>
      <c r="G62" s="9"/>
      <c r="H62" s="9"/>
      <c r="I62" s="9">
        <v>16</v>
      </c>
      <c r="J62" s="9">
        <v>233</v>
      </c>
      <c r="K62" s="32"/>
    </row>
    <row r="63" spans="1:11" x14ac:dyDescent="0.3">
      <c r="A63" s="10" t="s">
        <v>91</v>
      </c>
      <c r="B63" s="9">
        <f t="shared" si="10"/>
        <v>956</v>
      </c>
      <c r="C63" s="9">
        <v>43</v>
      </c>
      <c r="D63" s="9"/>
      <c r="E63" s="9">
        <v>2</v>
      </c>
      <c r="F63" s="9"/>
      <c r="G63" s="9"/>
      <c r="H63" s="9"/>
      <c r="I63" s="9">
        <v>39</v>
      </c>
      <c r="J63" s="9">
        <v>872</v>
      </c>
      <c r="K63" s="32"/>
    </row>
    <row r="64" spans="1:11" x14ac:dyDescent="0.3">
      <c r="A64" s="10" t="s">
        <v>51</v>
      </c>
      <c r="B64" s="9">
        <f t="shared" si="10"/>
        <v>30</v>
      </c>
      <c r="C64" s="9"/>
      <c r="D64" s="9">
        <v>25</v>
      </c>
      <c r="E64" s="9">
        <v>5</v>
      </c>
      <c r="F64" s="9"/>
      <c r="G64" s="9"/>
      <c r="H64" s="9"/>
      <c r="I64" s="9"/>
      <c r="J64" s="9"/>
      <c r="K64" s="32"/>
    </row>
    <row r="65" spans="1:11" ht="18" customHeight="1" x14ac:dyDescent="0.3">
      <c r="A65" s="10" t="s">
        <v>90</v>
      </c>
      <c r="B65" s="9">
        <f t="shared" si="10"/>
        <v>297</v>
      </c>
      <c r="C65" s="9">
        <v>19</v>
      </c>
      <c r="D65" s="9">
        <v>2</v>
      </c>
      <c r="E65" s="9">
        <v>5</v>
      </c>
      <c r="F65" s="9"/>
      <c r="G65" s="9"/>
      <c r="H65" s="9"/>
      <c r="I65" s="9">
        <v>7</v>
      </c>
      <c r="J65" s="9">
        <v>264</v>
      </c>
      <c r="K65" s="32"/>
    </row>
    <row r="66" spans="1:11" s="20" customFormat="1" x14ac:dyDescent="0.3">
      <c r="A66" s="10" t="s">
        <v>52</v>
      </c>
      <c r="B66" s="9">
        <v>62</v>
      </c>
      <c r="C66" s="9">
        <v>1</v>
      </c>
      <c r="D66" s="9">
        <v>19</v>
      </c>
      <c r="E66" s="9">
        <v>25</v>
      </c>
      <c r="F66" s="9"/>
      <c r="G66" s="9"/>
      <c r="H66" s="9"/>
      <c r="I66" s="9"/>
      <c r="J66" s="9">
        <v>17</v>
      </c>
      <c r="K66" s="32"/>
    </row>
    <row r="67" spans="1:11" s="20" customFormat="1" x14ac:dyDescent="0.3">
      <c r="A67" s="10" t="s">
        <v>53</v>
      </c>
      <c r="B67" s="9">
        <v>298</v>
      </c>
      <c r="C67" s="9">
        <v>25</v>
      </c>
      <c r="D67" s="9">
        <v>14</v>
      </c>
      <c r="E67" s="9">
        <v>5</v>
      </c>
      <c r="F67" s="9">
        <v>1</v>
      </c>
      <c r="G67" s="9">
        <v>4</v>
      </c>
      <c r="H67" s="9"/>
      <c r="I67" s="9">
        <v>34</v>
      </c>
      <c r="J67" s="9">
        <v>215</v>
      </c>
      <c r="K67" s="32"/>
    </row>
    <row r="68" spans="1:11" s="20" customFormat="1" x14ac:dyDescent="0.3">
      <c r="A68" s="10" t="s">
        <v>54</v>
      </c>
      <c r="B68" s="9">
        <v>278</v>
      </c>
      <c r="C68" s="9">
        <v>26</v>
      </c>
      <c r="D68" s="9">
        <v>11</v>
      </c>
      <c r="E68" s="9">
        <v>15</v>
      </c>
      <c r="F68" s="9"/>
      <c r="G68" s="9"/>
      <c r="H68" s="9"/>
      <c r="I68" s="9">
        <v>34</v>
      </c>
      <c r="J68" s="9">
        <v>192</v>
      </c>
      <c r="K68" s="32"/>
    </row>
    <row r="69" spans="1:11" x14ac:dyDescent="0.3">
      <c r="A69" s="10" t="s">
        <v>55</v>
      </c>
      <c r="B69" s="9">
        <f t="shared" ref="B69:B73" si="11">SUM(C69:J69)</f>
        <v>487</v>
      </c>
      <c r="C69" s="9">
        <v>29</v>
      </c>
      <c r="D69" s="9"/>
      <c r="E69" s="9">
        <v>13</v>
      </c>
      <c r="F69" s="9"/>
      <c r="G69" s="9"/>
      <c r="H69" s="9"/>
      <c r="I69" s="9"/>
      <c r="J69" s="9">
        <v>445</v>
      </c>
      <c r="K69" s="32"/>
    </row>
    <row r="70" spans="1:11" x14ac:dyDescent="0.3">
      <c r="A70" s="10" t="s">
        <v>56</v>
      </c>
      <c r="B70" s="9">
        <f t="shared" si="11"/>
        <v>318</v>
      </c>
      <c r="C70" s="9">
        <v>27</v>
      </c>
      <c r="D70" s="9"/>
      <c r="E70" s="9">
        <v>3</v>
      </c>
      <c r="F70" s="9"/>
      <c r="G70" s="9"/>
      <c r="H70" s="9"/>
      <c r="I70" s="9">
        <v>24</v>
      </c>
      <c r="J70" s="9">
        <v>264</v>
      </c>
      <c r="K70" s="32"/>
    </row>
    <row r="71" spans="1:11" x14ac:dyDescent="0.3">
      <c r="A71" s="10" t="s">
        <v>57</v>
      </c>
      <c r="B71" s="9">
        <f t="shared" si="11"/>
        <v>342</v>
      </c>
      <c r="C71" s="9">
        <v>27</v>
      </c>
      <c r="D71" s="9"/>
      <c r="E71" s="9">
        <v>9</v>
      </c>
      <c r="F71" s="9">
        <v>1</v>
      </c>
      <c r="G71" s="9">
        <v>9</v>
      </c>
      <c r="H71" s="9"/>
      <c r="I71" s="9">
        <v>12</v>
      </c>
      <c r="J71" s="9">
        <v>284</v>
      </c>
      <c r="K71" s="32"/>
    </row>
    <row r="72" spans="1:11" x14ac:dyDescent="0.3">
      <c r="A72" s="10" t="s">
        <v>58</v>
      </c>
      <c r="B72" s="9">
        <f t="shared" si="11"/>
        <v>346</v>
      </c>
      <c r="C72" s="9">
        <v>38</v>
      </c>
      <c r="D72" s="9"/>
      <c r="E72" s="9">
        <v>4</v>
      </c>
      <c r="F72" s="9"/>
      <c r="G72" s="9"/>
      <c r="H72" s="9"/>
      <c r="I72" s="9">
        <v>39</v>
      </c>
      <c r="J72" s="9">
        <v>265</v>
      </c>
      <c r="K72" s="32"/>
    </row>
    <row r="73" spans="1:11" x14ac:dyDescent="0.3">
      <c r="A73" s="10" t="s">
        <v>59</v>
      </c>
      <c r="B73" s="9">
        <f t="shared" si="11"/>
        <v>167</v>
      </c>
      <c r="C73" s="9">
        <v>21</v>
      </c>
      <c r="D73" s="9"/>
      <c r="E73" s="9">
        <v>3</v>
      </c>
      <c r="F73" s="9"/>
      <c r="G73" s="9"/>
      <c r="H73" s="9"/>
      <c r="I73" s="9">
        <v>31</v>
      </c>
      <c r="J73" s="9">
        <v>112</v>
      </c>
      <c r="K73" s="32"/>
    </row>
    <row r="74" spans="1:11" s="13" customFormat="1" ht="38.25" x14ac:dyDescent="0.35">
      <c r="A74" s="38" t="s">
        <v>60</v>
      </c>
      <c r="B74" s="15">
        <f>B75+B76+B77+B82</f>
        <v>1196</v>
      </c>
      <c r="C74" s="15">
        <f t="shared" ref="C74:J74" si="12">C75+C76+C77+C82</f>
        <v>84</v>
      </c>
      <c r="D74" s="15">
        <f t="shared" si="12"/>
        <v>8</v>
      </c>
      <c r="E74" s="15">
        <f t="shared" si="12"/>
        <v>110</v>
      </c>
      <c r="F74" s="15">
        <f t="shared" si="12"/>
        <v>1</v>
      </c>
      <c r="G74" s="15">
        <f t="shared" si="12"/>
        <v>7</v>
      </c>
      <c r="H74" s="15"/>
      <c r="I74" s="15">
        <f t="shared" si="12"/>
        <v>69</v>
      </c>
      <c r="J74" s="15">
        <f t="shared" si="12"/>
        <v>917</v>
      </c>
      <c r="K74" s="24"/>
    </row>
    <row r="75" spans="1:11" s="20" customFormat="1" x14ac:dyDescent="0.3">
      <c r="A75" s="10" t="s">
        <v>61</v>
      </c>
      <c r="B75" s="9">
        <v>359</v>
      </c>
      <c r="C75" s="9">
        <v>22</v>
      </c>
      <c r="D75" s="9">
        <v>2</v>
      </c>
      <c r="E75" s="9">
        <v>2</v>
      </c>
      <c r="F75" s="9"/>
      <c r="G75" s="9"/>
      <c r="H75" s="9"/>
      <c r="I75" s="9">
        <v>11</v>
      </c>
      <c r="J75" s="9">
        <v>322</v>
      </c>
      <c r="K75" s="32"/>
    </row>
    <row r="76" spans="1:11" x14ac:dyDescent="0.3">
      <c r="A76" s="10" t="s">
        <v>62</v>
      </c>
      <c r="B76" s="9">
        <v>94</v>
      </c>
      <c r="C76" s="9">
        <v>5</v>
      </c>
      <c r="D76" s="9"/>
      <c r="E76" s="9">
        <v>68</v>
      </c>
      <c r="F76" s="9"/>
      <c r="G76" s="9"/>
      <c r="H76" s="9"/>
      <c r="I76" s="9">
        <v>5</v>
      </c>
      <c r="J76" s="9">
        <v>16</v>
      </c>
      <c r="K76" s="32"/>
    </row>
    <row r="77" spans="1:11" x14ac:dyDescent="0.3">
      <c r="A77" s="33" t="s">
        <v>63</v>
      </c>
      <c r="B77" s="16">
        <f>B79+B80+B81</f>
        <v>424</v>
      </c>
      <c r="C77" s="16">
        <f t="shared" ref="C77:J77" si="13">C79+C80+C81</f>
        <v>30</v>
      </c>
      <c r="D77" s="16">
        <f t="shared" si="13"/>
        <v>6</v>
      </c>
      <c r="E77" s="16">
        <f t="shared" si="13"/>
        <v>25</v>
      </c>
      <c r="F77" s="16"/>
      <c r="G77" s="16"/>
      <c r="H77" s="16"/>
      <c r="I77" s="16">
        <f t="shared" si="13"/>
        <v>26</v>
      </c>
      <c r="J77" s="16">
        <f t="shared" si="13"/>
        <v>337</v>
      </c>
      <c r="K77" s="32"/>
    </row>
    <row r="78" spans="1:11" x14ac:dyDescent="0.3">
      <c r="A78" s="39" t="s">
        <v>97</v>
      </c>
      <c r="B78" s="16"/>
      <c r="C78" s="16"/>
      <c r="D78" s="34"/>
      <c r="E78" s="16"/>
      <c r="F78" s="16"/>
      <c r="G78" s="16"/>
      <c r="H78" s="16"/>
      <c r="I78" s="16"/>
      <c r="J78" s="16"/>
      <c r="K78" s="32"/>
    </row>
    <row r="79" spans="1:11" ht="35.25" customHeight="1" x14ac:dyDescent="0.3">
      <c r="A79" s="36" t="s">
        <v>98</v>
      </c>
      <c r="B79" s="16">
        <v>105</v>
      </c>
      <c r="C79" s="16">
        <v>9</v>
      </c>
      <c r="D79" s="16">
        <v>0</v>
      </c>
      <c r="E79" s="16">
        <v>13</v>
      </c>
      <c r="F79" s="16"/>
      <c r="G79" s="16"/>
      <c r="H79" s="16"/>
      <c r="I79" s="16">
        <v>26</v>
      </c>
      <c r="J79" s="16">
        <v>57</v>
      </c>
      <c r="K79" s="32"/>
    </row>
    <row r="80" spans="1:11" ht="34.5" customHeight="1" x14ac:dyDescent="0.3">
      <c r="A80" s="36" t="s">
        <v>99</v>
      </c>
      <c r="B80" s="21">
        <f>SUM(C80:J80)</f>
        <v>20</v>
      </c>
      <c r="C80" s="21">
        <v>1</v>
      </c>
      <c r="D80" s="21">
        <v>6</v>
      </c>
      <c r="E80" s="21">
        <v>6</v>
      </c>
      <c r="F80" s="21"/>
      <c r="G80" s="21"/>
      <c r="H80" s="21"/>
      <c r="I80" s="21"/>
      <c r="J80" s="21">
        <v>7</v>
      </c>
      <c r="K80" s="32"/>
    </row>
    <row r="81" spans="1:11" ht="38.25" customHeight="1" x14ac:dyDescent="0.3">
      <c r="A81" s="36" t="s">
        <v>100</v>
      </c>
      <c r="B81" s="9">
        <v>299</v>
      </c>
      <c r="C81" s="9">
        <v>20</v>
      </c>
      <c r="D81" s="9"/>
      <c r="E81" s="9">
        <v>6</v>
      </c>
      <c r="F81" s="9"/>
      <c r="G81" s="9"/>
      <c r="H81" s="9"/>
      <c r="I81" s="9"/>
      <c r="J81" s="9">
        <v>273</v>
      </c>
      <c r="K81" s="32"/>
    </row>
    <row r="82" spans="1:11" x14ac:dyDescent="0.3">
      <c r="A82" s="10" t="s">
        <v>64</v>
      </c>
      <c r="B82" s="9">
        <v>319</v>
      </c>
      <c r="C82" s="9">
        <v>27</v>
      </c>
      <c r="D82" s="9"/>
      <c r="E82" s="9">
        <v>15</v>
      </c>
      <c r="F82" s="9">
        <v>1</v>
      </c>
      <c r="G82" s="9">
        <v>7</v>
      </c>
      <c r="H82" s="9"/>
      <c r="I82" s="9">
        <v>27</v>
      </c>
      <c r="J82" s="9">
        <v>242</v>
      </c>
      <c r="K82" s="32"/>
    </row>
    <row r="83" spans="1:11" s="13" customFormat="1" ht="37.5" x14ac:dyDescent="0.35">
      <c r="A83" s="25" t="s">
        <v>65</v>
      </c>
      <c r="B83" s="15">
        <f>B84+B85+B86+B87+B88+B89+B90+B91+B92+B93</f>
        <v>3145</v>
      </c>
      <c r="C83" s="15">
        <f t="shared" ref="C83:J83" si="14">C84+C85+C86+C87+C88+C89+C90+C91+C92+C93</f>
        <v>246</v>
      </c>
      <c r="D83" s="15">
        <f t="shared" si="14"/>
        <v>20</v>
      </c>
      <c r="E83" s="15">
        <f t="shared" si="14"/>
        <v>71</v>
      </c>
      <c r="F83" s="15"/>
      <c r="G83" s="15"/>
      <c r="H83" s="15"/>
      <c r="I83" s="15">
        <f t="shared" si="14"/>
        <v>160</v>
      </c>
      <c r="J83" s="15">
        <f t="shared" si="14"/>
        <v>2648</v>
      </c>
      <c r="K83" s="24"/>
    </row>
    <row r="84" spans="1:11" x14ac:dyDescent="0.3">
      <c r="A84" s="10" t="s">
        <v>66</v>
      </c>
      <c r="B84" s="9">
        <f t="shared" ref="B84:B89" si="15">SUM(C84:J84)</f>
        <v>102</v>
      </c>
      <c r="C84" s="9">
        <v>10</v>
      </c>
      <c r="D84" s="9"/>
      <c r="E84" s="9">
        <v>1</v>
      </c>
      <c r="F84" s="9"/>
      <c r="G84" s="9"/>
      <c r="H84" s="9"/>
      <c r="I84" s="9"/>
      <c r="J84" s="9">
        <v>91</v>
      </c>
      <c r="K84" s="32"/>
    </row>
    <row r="85" spans="1:11" x14ac:dyDescent="0.3">
      <c r="A85" s="10" t="s">
        <v>67</v>
      </c>
      <c r="B85" s="9">
        <f t="shared" si="15"/>
        <v>143</v>
      </c>
      <c r="C85" s="9">
        <v>17</v>
      </c>
      <c r="D85" s="9"/>
      <c r="E85" s="9">
        <v>2</v>
      </c>
      <c r="F85" s="9"/>
      <c r="G85" s="9"/>
      <c r="H85" s="9"/>
      <c r="I85" s="9">
        <v>4</v>
      </c>
      <c r="J85" s="9">
        <v>120</v>
      </c>
      <c r="K85" s="32"/>
    </row>
    <row r="86" spans="1:11" x14ac:dyDescent="0.3">
      <c r="A86" s="10" t="s">
        <v>68</v>
      </c>
      <c r="B86" s="9">
        <f t="shared" si="15"/>
        <v>99</v>
      </c>
      <c r="C86" s="9">
        <v>8</v>
      </c>
      <c r="D86" s="9"/>
      <c r="E86" s="9">
        <v>5</v>
      </c>
      <c r="F86" s="9"/>
      <c r="G86" s="9"/>
      <c r="H86" s="9"/>
      <c r="I86" s="9">
        <v>4</v>
      </c>
      <c r="J86" s="9">
        <v>82</v>
      </c>
      <c r="K86" s="32"/>
    </row>
    <row r="87" spans="1:11" x14ac:dyDescent="0.3">
      <c r="A87" s="10" t="s">
        <v>69</v>
      </c>
      <c r="B87" s="9">
        <f t="shared" si="15"/>
        <v>708</v>
      </c>
      <c r="C87" s="9">
        <v>58</v>
      </c>
      <c r="D87" s="9">
        <v>1</v>
      </c>
      <c r="E87" s="9">
        <v>10</v>
      </c>
      <c r="F87" s="9"/>
      <c r="G87" s="9"/>
      <c r="H87" s="9"/>
      <c r="I87" s="9">
        <v>7</v>
      </c>
      <c r="J87" s="9">
        <v>632</v>
      </c>
      <c r="K87" s="32"/>
    </row>
    <row r="88" spans="1:11" x14ac:dyDescent="0.3">
      <c r="A88" s="10" t="s">
        <v>70</v>
      </c>
      <c r="B88" s="9">
        <f t="shared" si="15"/>
        <v>544</v>
      </c>
      <c r="C88" s="9">
        <v>41</v>
      </c>
      <c r="D88" s="9">
        <v>3</v>
      </c>
      <c r="E88" s="9">
        <v>17</v>
      </c>
      <c r="F88" s="9"/>
      <c r="G88" s="9"/>
      <c r="H88" s="9"/>
      <c r="I88" s="9">
        <v>26</v>
      </c>
      <c r="J88" s="9">
        <v>457</v>
      </c>
      <c r="K88" s="32"/>
    </row>
    <row r="89" spans="1:11" x14ac:dyDescent="0.3">
      <c r="A89" s="10" t="s">
        <v>108</v>
      </c>
      <c r="B89" s="9">
        <f t="shared" si="15"/>
        <v>454</v>
      </c>
      <c r="C89" s="9">
        <v>32</v>
      </c>
      <c r="D89" s="9"/>
      <c r="E89" s="9">
        <v>10</v>
      </c>
      <c r="F89" s="9"/>
      <c r="G89" s="9"/>
      <c r="H89" s="9"/>
      <c r="I89" s="9">
        <v>58</v>
      </c>
      <c r="J89" s="9">
        <v>354</v>
      </c>
      <c r="K89" s="32"/>
    </row>
    <row r="90" spans="1:11" x14ac:dyDescent="0.3">
      <c r="A90" s="10" t="s">
        <v>92</v>
      </c>
      <c r="B90" s="9">
        <f>SUM(C90:J90)</f>
        <v>50</v>
      </c>
      <c r="C90" s="9">
        <v>2</v>
      </c>
      <c r="D90" s="9">
        <v>16</v>
      </c>
      <c r="E90" s="9">
        <v>16</v>
      </c>
      <c r="F90" s="9"/>
      <c r="G90" s="9"/>
      <c r="H90" s="9"/>
      <c r="I90" s="9">
        <v>6</v>
      </c>
      <c r="J90" s="9">
        <v>10</v>
      </c>
      <c r="K90" s="32"/>
    </row>
    <row r="91" spans="1:11" x14ac:dyDescent="0.3">
      <c r="A91" s="10" t="s">
        <v>71</v>
      </c>
      <c r="B91" s="9">
        <f t="shared" ref="B91:B93" si="16">SUM(C91:J91)</f>
        <v>488</v>
      </c>
      <c r="C91" s="9">
        <v>30</v>
      </c>
      <c r="D91" s="9"/>
      <c r="E91" s="9">
        <v>5</v>
      </c>
      <c r="F91" s="9"/>
      <c r="G91" s="9"/>
      <c r="H91" s="9"/>
      <c r="I91" s="9">
        <v>26</v>
      </c>
      <c r="J91" s="9">
        <v>427</v>
      </c>
      <c r="K91" s="32"/>
    </row>
    <row r="92" spans="1:11" x14ac:dyDescent="0.3">
      <c r="A92" s="10" t="s">
        <v>72</v>
      </c>
      <c r="B92" s="9">
        <f t="shared" si="16"/>
        <v>422</v>
      </c>
      <c r="C92" s="9">
        <v>32</v>
      </c>
      <c r="D92" s="9"/>
      <c r="E92" s="9">
        <v>1</v>
      </c>
      <c r="F92" s="9"/>
      <c r="G92" s="9"/>
      <c r="H92" s="9"/>
      <c r="I92" s="9">
        <v>26</v>
      </c>
      <c r="J92" s="9">
        <v>363</v>
      </c>
      <c r="K92" s="32"/>
    </row>
    <row r="93" spans="1:11" x14ac:dyDescent="0.3">
      <c r="A93" s="10" t="s">
        <v>73</v>
      </c>
      <c r="B93" s="9">
        <f t="shared" si="16"/>
        <v>135</v>
      </c>
      <c r="C93" s="9">
        <v>16</v>
      </c>
      <c r="D93" s="9"/>
      <c r="E93" s="9">
        <v>4</v>
      </c>
      <c r="F93" s="9"/>
      <c r="G93" s="9"/>
      <c r="H93" s="9"/>
      <c r="I93" s="9">
        <v>3</v>
      </c>
      <c r="J93" s="9">
        <v>112</v>
      </c>
      <c r="K93" s="32"/>
    </row>
    <row r="94" spans="1:11" s="13" customFormat="1" ht="37.5" x14ac:dyDescent="0.35">
      <c r="A94" s="25" t="s">
        <v>74</v>
      </c>
      <c r="B94" s="15">
        <f>B95+B96+B97+B98+B99+B100+B101+B102+B103+B104+B105</f>
        <v>1838</v>
      </c>
      <c r="C94" s="15">
        <f t="shared" ref="C94:J94" si="17">C95+C96+C97+C98+C99+C100+C101+C102+C103+C104+C105</f>
        <v>147</v>
      </c>
      <c r="D94" s="15">
        <f t="shared" si="17"/>
        <v>17</v>
      </c>
      <c r="E94" s="15">
        <f t="shared" si="17"/>
        <v>66</v>
      </c>
      <c r="F94" s="15"/>
      <c r="G94" s="15"/>
      <c r="H94" s="15"/>
      <c r="I94" s="15">
        <f t="shared" si="17"/>
        <v>169</v>
      </c>
      <c r="J94" s="15">
        <f t="shared" si="17"/>
        <v>1439</v>
      </c>
      <c r="K94" s="24"/>
    </row>
    <row r="95" spans="1:11" x14ac:dyDescent="0.3">
      <c r="A95" s="10" t="s">
        <v>75</v>
      </c>
      <c r="B95" s="9">
        <f>SUM(C95:J95)</f>
        <v>286</v>
      </c>
      <c r="C95" s="9">
        <v>21</v>
      </c>
      <c r="D95" s="9"/>
      <c r="E95" s="9">
        <v>2</v>
      </c>
      <c r="F95" s="9"/>
      <c r="G95" s="9"/>
      <c r="H95" s="9"/>
      <c r="I95" s="9">
        <v>16</v>
      </c>
      <c r="J95" s="9">
        <v>247</v>
      </c>
      <c r="K95" s="32"/>
    </row>
    <row r="96" spans="1:11" x14ac:dyDescent="0.3">
      <c r="A96" s="10" t="s">
        <v>76</v>
      </c>
      <c r="B96" s="9">
        <f t="shared" ref="B96:B105" si="18">SUM(C96:J96)</f>
        <v>445</v>
      </c>
      <c r="C96" s="9">
        <v>34</v>
      </c>
      <c r="D96" s="9"/>
      <c r="E96" s="9">
        <v>2</v>
      </c>
      <c r="F96" s="9"/>
      <c r="G96" s="9"/>
      <c r="H96" s="9"/>
      <c r="I96" s="9">
        <v>48</v>
      </c>
      <c r="J96" s="9">
        <v>361</v>
      </c>
      <c r="K96" s="32"/>
    </row>
    <row r="97" spans="1:11" x14ac:dyDescent="0.3">
      <c r="A97" s="10" t="s">
        <v>77</v>
      </c>
      <c r="B97" s="9">
        <f t="shared" si="18"/>
        <v>392</v>
      </c>
      <c r="C97" s="9">
        <v>29</v>
      </c>
      <c r="D97" s="9">
        <v>2</v>
      </c>
      <c r="E97" s="9">
        <v>4</v>
      </c>
      <c r="F97" s="9"/>
      <c r="G97" s="9"/>
      <c r="H97" s="9"/>
      <c r="I97" s="9">
        <v>39</v>
      </c>
      <c r="J97" s="9">
        <v>318</v>
      </c>
      <c r="K97" s="32"/>
    </row>
    <row r="98" spans="1:11" x14ac:dyDescent="0.3">
      <c r="A98" s="10" t="s">
        <v>78</v>
      </c>
      <c r="B98" s="9">
        <f t="shared" si="18"/>
        <v>64</v>
      </c>
      <c r="C98" s="9">
        <v>10</v>
      </c>
      <c r="D98" s="9">
        <v>1</v>
      </c>
      <c r="E98" s="9">
        <v>3</v>
      </c>
      <c r="F98" s="9"/>
      <c r="G98" s="9"/>
      <c r="H98" s="9"/>
      <c r="I98" s="9">
        <v>4</v>
      </c>
      <c r="J98" s="9">
        <v>46</v>
      </c>
      <c r="K98" s="32"/>
    </row>
    <row r="99" spans="1:11" x14ac:dyDescent="0.3">
      <c r="A99" s="10" t="s">
        <v>79</v>
      </c>
      <c r="B99" s="9">
        <f t="shared" si="18"/>
        <v>124</v>
      </c>
      <c r="C99" s="9">
        <v>14</v>
      </c>
      <c r="D99" s="9">
        <v>8</v>
      </c>
      <c r="E99" s="9">
        <v>12</v>
      </c>
      <c r="F99" s="9"/>
      <c r="G99" s="9"/>
      <c r="H99" s="9"/>
      <c r="I99" s="9">
        <v>16</v>
      </c>
      <c r="J99" s="9">
        <v>74</v>
      </c>
      <c r="K99" s="32"/>
    </row>
    <row r="100" spans="1:11" x14ac:dyDescent="0.3">
      <c r="A100" s="10" t="s">
        <v>80</v>
      </c>
      <c r="B100" s="9">
        <f t="shared" si="18"/>
        <v>232</v>
      </c>
      <c r="C100" s="9">
        <v>17</v>
      </c>
      <c r="D100" s="9"/>
      <c r="E100" s="9">
        <v>2</v>
      </c>
      <c r="F100" s="9"/>
      <c r="G100" s="9"/>
      <c r="H100" s="9"/>
      <c r="I100" s="9">
        <v>22</v>
      </c>
      <c r="J100" s="9">
        <v>191</v>
      </c>
      <c r="K100" s="32"/>
    </row>
    <row r="101" spans="1:11" x14ac:dyDescent="0.3">
      <c r="A101" s="10" t="s">
        <v>81</v>
      </c>
      <c r="B101" s="9">
        <f t="shared" si="18"/>
        <v>205</v>
      </c>
      <c r="C101" s="9">
        <v>14</v>
      </c>
      <c r="D101" s="9">
        <v>6</v>
      </c>
      <c r="E101" s="9">
        <v>9</v>
      </c>
      <c r="F101" s="9"/>
      <c r="G101" s="9"/>
      <c r="H101" s="9"/>
      <c r="I101" s="9">
        <v>11</v>
      </c>
      <c r="J101" s="9">
        <v>165</v>
      </c>
      <c r="K101" s="32"/>
    </row>
    <row r="102" spans="1:11" x14ac:dyDescent="0.3">
      <c r="A102" s="10" t="s">
        <v>82</v>
      </c>
      <c r="B102" s="9">
        <f t="shared" si="18"/>
        <v>9</v>
      </c>
      <c r="C102" s="9"/>
      <c r="D102" s="9"/>
      <c r="E102" s="9">
        <v>9</v>
      </c>
      <c r="F102" s="9"/>
      <c r="G102" s="9"/>
      <c r="H102" s="9"/>
      <c r="I102" s="9"/>
      <c r="J102" s="9"/>
      <c r="K102" s="32"/>
    </row>
    <row r="103" spans="1:11" x14ac:dyDescent="0.3">
      <c r="A103" s="10" t="s">
        <v>83</v>
      </c>
      <c r="B103" s="9">
        <f t="shared" si="18"/>
        <v>18</v>
      </c>
      <c r="C103" s="9"/>
      <c r="D103" s="9"/>
      <c r="E103" s="9">
        <v>18</v>
      </c>
      <c r="F103" s="9"/>
      <c r="G103" s="9"/>
      <c r="H103" s="9"/>
      <c r="I103" s="9"/>
      <c r="J103" s="9"/>
      <c r="K103" s="32"/>
    </row>
    <row r="104" spans="1:11" ht="37.5" x14ac:dyDescent="0.25">
      <c r="A104" s="33" t="s">
        <v>84</v>
      </c>
      <c r="B104" s="9">
        <f>SUM(C104:J104)</f>
        <v>33</v>
      </c>
      <c r="C104" s="9">
        <v>5</v>
      </c>
      <c r="D104" s="9"/>
      <c r="E104" s="9">
        <v>1</v>
      </c>
      <c r="F104" s="9"/>
      <c r="G104" s="9"/>
      <c r="H104" s="9"/>
      <c r="I104" s="9">
        <v>10</v>
      </c>
      <c r="J104" s="9">
        <v>17</v>
      </c>
      <c r="K104" s="32"/>
    </row>
    <row r="105" spans="1:11" ht="37.5" x14ac:dyDescent="0.25">
      <c r="A105" s="33" t="s">
        <v>85</v>
      </c>
      <c r="B105" s="9">
        <f t="shared" si="18"/>
        <v>30</v>
      </c>
      <c r="C105" s="9">
        <v>3</v>
      </c>
      <c r="D105" s="9"/>
      <c r="E105" s="9">
        <v>4</v>
      </c>
      <c r="F105" s="9"/>
      <c r="G105" s="9"/>
      <c r="H105" s="9"/>
      <c r="I105" s="9">
        <v>3</v>
      </c>
      <c r="J105" s="9">
        <v>20</v>
      </c>
      <c r="K105" s="32"/>
    </row>
    <row r="106" spans="1:11" x14ac:dyDescent="0.3">
      <c r="A106" s="40"/>
      <c r="B106" s="41"/>
      <c r="C106" s="41"/>
      <c r="D106" s="41"/>
      <c r="E106" s="41"/>
      <c r="F106" s="41"/>
      <c r="G106" s="41"/>
      <c r="H106" s="41"/>
      <c r="I106" s="41"/>
      <c r="J106" s="41"/>
      <c r="K106" s="32"/>
    </row>
    <row r="107" spans="1:11" x14ac:dyDescent="0.3">
      <c r="A107" s="40"/>
      <c r="B107" s="41"/>
      <c r="C107" s="41"/>
      <c r="D107" s="41"/>
      <c r="E107" s="41"/>
      <c r="F107" s="41"/>
      <c r="G107" s="41"/>
      <c r="H107" s="41"/>
      <c r="I107" s="41"/>
      <c r="J107" s="41"/>
      <c r="K107" s="32"/>
    </row>
    <row r="108" spans="1:11" x14ac:dyDescent="0.3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32"/>
    </row>
    <row r="109" spans="1:11" x14ac:dyDescent="0.3">
      <c r="A109" s="40"/>
      <c r="B109" s="41"/>
      <c r="C109" s="41"/>
      <c r="D109" s="41"/>
      <c r="E109" s="41"/>
      <c r="F109" s="41"/>
      <c r="G109" s="41"/>
      <c r="H109" s="41"/>
      <c r="I109" s="41"/>
      <c r="J109" s="41"/>
      <c r="K109" s="32"/>
    </row>
    <row r="110" spans="1:11" x14ac:dyDescent="0.3">
      <c r="A110" s="40"/>
      <c r="B110" s="41"/>
      <c r="C110" s="41"/>
      <c r="D110" s="41"/>
      <c r="E110" s="41"/>
      <c r="F110" s="41"/>
      <c r="G110" s="41"/>
      <c r="H110" s="41"/>
      <c r="I110" s="41"/>
      <c r="J110" s="41"/>
      <c r="K110" s="32"/>
    </row>
    <row r="111" spans="1:11" x14ac:dyDescent="0.3">
      <c r="A111" s="40"/>
      <c r="B111" s="41"/>
      <c r="C111" s="41"/>
      <c r="D111" s="41"/>
      <c r="E111" s="41"/>
      <c r="F111" s="41"/>
      <c r="G111" s="41"/>
      <c r="H111" s="41"/>
      <c r="I111" s="41"/>
      <c r="J111" s="41"/>
      <c r="K111" s="32"/>
    </row>
    <row r="112" spans="1:11" x14ac:dyDescent="0.3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32"/>
    </row>
    <row r="113" spans="1:11" x14ac:dyDescent="0.3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32"/>
    </row>
    <row r="114" spans="1:11" x14ac:dyDescent="0.3">
      <c r="A114" s="40"/>
      <c r="B114" s="41"/>
      <c r="C114" s="41"/>
      <c r="D114" s="41"/>
      <c r="E114" s="41"/>
      <c r="F114" s="41"/>
      <c r="G114" s="41"/>
      <c r="H114" s="41"/>
      <c r="I114" s="41"/>
      <c r="J114" s="41"/>
      <c r="K114" s="32"/>
    </row>
    <row r="115" spans="1:11" x14ac:dyDescent="0.3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32"/>
    </row>
    <row r="116" spans="1:11" x14ac:dyDescent="0.3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32"/>
    </row>
    <row r="117" spans="1:11" x14ac:dyDescent="0.3">
      <c r="A117" s="40"/>
      <c r="B117" s="41"/>
      <c r="C117" s="41"/>
      <c r="D117" s="41"/>
      <c r="E117" s="41"/>
      <c r="F117" s="41"/>
      <c r="G117" s="41"/>
      <c r="H117" s="41"/>
      <c r="I117" s="41"/>
      <c r="J117" s="41"/>
      <c r="K117" s="32"/>
    </row>
    <row r="118" spans="1:11" x14ac:dyDescent="0.3">
      <c r="A118" s="40"/>
      <c r="B118" s="41"/>
      <c r="C118" s="41"/>
      <c r="D118" s="41"/>
      <c r="E118" s="41"/>
      <c r="F118" s="41"/>
      <c r="G118" s="41"/>
      <c r="H118" s="41"/>
      <c r="I118" s="41"/>
      <c r="J118" s="41"/>
      <c r="K118" s="32"/>
    </row>
    <row r="119" spans="1:11" x14ac:dyDescent="0.3">
      <c r="A119" s="40"/>
      <c r="B119" s="41"/>
      <c r="C119" s="41"/>
      <c r="D119" s="41"/>
      <c r="E119" s="41"/>
      <c r="F119" s="41"/>
      <c r="G119" s="41"/>
      <c r="H119" s="41"/>
      <c r="I119" s="41"/>
      <c r="J119" s="41"/>
      <c r="K119" s="32"/>
    </row>
    <row r="120" spans="1:11" x14ac:dyDescent="0.3">
      <c r="A120" s="40"/>
      <c r="B120" s="41"/>
      <c r="C120" s="41"/>
      <c r="D120" s="41"/>
      <c r="E120" s="41"/>
      <c r="F120" s="41"/>
      <c r="G120" s="41"/>
      <c r="H120" s="41"/>
      <c r="I120" s="41"/>
      <c r="J120" s="41"/>
      <c r="K120" s="32"/>
    </row>
    <row r="121" spans="1:11" x14ac:dyDescent="0.3">
      <c r="A121" s="40"/>
      <c r="B121" s="41"/>
      <c r="C121" s="41"/>
      <c r="D121" s="41"/>
      <c r="E121" s="41"/>
      <c r="F121" s="41"/>
      <c r="G121" s="41"/>
      <c r="H121" s="41"/>
      <c r="I121" s="41"/>
      <c r="J121" s="41"/>
      <c r="K121" s="32"/>
    </row>
    <row r="122" spans="1:11" x14ac:dyDescent="0.3">
      <c r="A122" s="40"/>
      <c r="B122" s="41"/>
      <c r="C122" s="41"/>
      <c r="D122" s="41"/>
      <c r="E122" s="41"/>
      <c r="F122" s="41"/>
      <c r="G122" s="41"/>
      <c r="H122" s="41"/>
      <c r="I122" s="41"/>
      <c r="J122" s="41"/>
      <c r="K122" s="32"/>
    </row>
    <row r="123" spans="1:11" x14ac:dyDescent="0.3">
      <c r="A123" s="40"/>
      <c r="B123" s="41"/>
      <c r="C123" s="41"/>
      <c r="D123" s="41"/>
      <c r="E123" s="41"/>
      <c r="F123" s="41"/>
      <c r="G123" s="41"/>
      <c r="H123" s="41"/>
      <c r="I123" s="41"/>
      <c r="J123" s="41"/>
      <c r="K123" s="32"/>
    </row>
    <row r="124" spans="1:11" x14ac:dyDescent="0.3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32"/>
    </row>
    <row r="125" spans="1:11" x14ac:dyDescent="0.3">
      <c r="A125" s="40"/>
      <c r="B125" s="41"/>
      <c r="C125" s="41"/>
      <c r="D125" s="41"/>
      <c r="E125" s="41"/>
      <c r="F125" s="41"/>
      <c r="G125" s="41"/>
      <c r="H125" s="41"/>
      <c r="I125" s="41"/>
      <c r="J125" s="41"/>
      <c r="K125" s="32"/>
    </row>
  </sheetData>
  <mergeCells count="5">
    <mergeCell ref="B3:J3"/>
    <mergeCell ref="B4:B5"/>
    <mergeCell ref="C4:J4"/>
    <mergeCell ref="A3:A5"/>
    <mergeCell ref="A1:J1"/>
  </mergeCells>
  <pageMargins left="0.74803149606299213" right="0.74803149606299213" top="0.78740157480314965" bottom="0.98425196850393704" header="0.51181102362204722" footer="0.51181102362204722"/>
  <pageSetup scale="47" fitToHeight="2" orientation="portrait" r:id="rId1"/>
  <headerFooter differentFirst="1">
    <oddHeader>&amp;C&amp;P</oddHead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Число муниципальных образований</vt:lpstr>
      <vt:lpstr>'Число муниципальных образований'!Область_печати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Волкова Ирина Викторовна</cp:lastModifiedBy>
  <cp:lastPrinted>2022-03-16T12:29:49Z</cp:lastPrinted>
  <dcterms:modified xsi:type="dcterms:W3CDTF">2022-09-21T08:16:50Z</dcterms:modified>
  <cp:category/>
  <cp:contentStatus/>
</cp:coreProperties>
</file>