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activeTab="4"/>
  </bookViews>
  <sheets>
    <sheet name="Содержание" sheetId="3" r:id="rId1"/>
    <sheet name="1" sheetId="2" r:id="rId2"/>
    <sheet name="2" sheetId="4" r:id="rId3"/>
    <sheet name="3" sheetId="5" r:id="rId4"/>
    <sheet name="4" sheetId="6" r:id="rId5"/>
  </sheets>
  <calcPr calcId="145621"/>
</workbook>
</file>

<file path=xl/calcChain.xml><?xml version="1.0" encoding="utf-8"?>
<calcChain xmlns="http://schemas.openxmlformats.org/spreadsheetml/2006/main">
  <c r="D26" i="6" l="1"/>
  <c r="D24" i="6"/>
  <c r="D25" i="6" s="1"/>
  <c r="D19" i="6"/>
  <c r="D17" i="6"/>
  <c r="D18" i="6" s="1"/>
  <c r="C12" i="6"/>
  <c r="D11" i="6"/>
  <c r="D12" i="6"/>
  <c r="D10" i="6"/>
  <c r="L21" i="6" l="1"/>
  <c r="M21" i="6"/>
  <c r="N21" i="6"/>
  <c r="L14" i="6"/>
  <c r="M14" i="6"/>
  <c r="N14" i="6"/>
  <c r="L7" i="6"/>
  <c r="M7" i="6"/>
  <c r="N7" i="6"/>
  <c r="X6" i="4" l="1"/>
  <c r="W6" i="4" l="1"/>
  <c r="C13" i="6"/>
  <c r="C14" i="6"/>
  <c r="C17" i="6"/>
  <c r="C19" i="6" s="1"/>
  <c r="C20" i="6"/>
  <c r="C21" i="6"/>
  <c r="C24" i="6"/>
  <c r="C26" i="6" s="1"/>
  <c r="K21" i="6"/>
  <c r="J21" i="6"/>
  <c r="I21" i="6"/>
  <c r="H21" i="6"/>
  <c r="G21" i="6"/>
  <c r="F21" i="6"/>
  <c r="E21" i="6"/>
  <c r="D21" i="6"/>
  <c r="K20" i="6"/>
  <c r="J20" i="6"/>
  <c r="I20" i="6"/>
  <c r="H20" i="6"/>
  <c r="G20" i="6"/>
  <c r="F20" i="6"/>
  <c r="E20" i="6"/>
  <c r="D20" i="6"/>
  <c r="K14" i="6"/>
  <c r="J14" i="6"/>
  <c r="I14" i="6"/>
  <c r="H14" i="6"/>
  <c r="G14" i="6"/>
  <c r="F14" i="6"/>
  <c r="E14" i="6"/>
  <c r="D14" i="6"/>
  <c r="K13" i="6"/>
  <c r="J13" i="6"/>
  <c r="I13" i="6"/>
  <c r="H13" i="6"/>
  <c r="G13" i="6"/>
  <c r="F13" i="6"/>
  <c r="E13" i="6"/>
  <c r="D13" i="6"/>
  <c r="C10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K8" i="6" l="1"/>
  <c r="J8" i="6"/>
  <c r="G8" i="6"/>
  <c r="C22" i="6"/>
  <c r="F23" i="6"/>
  <c r="D22" i="6"/>
  <c r="H23" i="6"/>
  <c r="H9" i="6"/>
  <c r="H15" i="6"/>
  <c r="H16" i="6"/>
  <c r="C18" i="6"/>
  <c r="G16" i="6"/>
  <c r="H8" i="6"/>
  <c r="J16" i="6"/>
  <c r="G22" i="6"/>
  <c r="D23" i="6"/>
  <c r="H22" i="6"/>
  <c r="I23" i="6"/>
  <c r="C25" i="6"/>
  <c r="D8" i="6"/>
  <c r="J22" i="6"/>
  <c r="F15" i="6"/>
  <c r="J15" i="6"/>
  <c r="K15" i="6"/>
  <c r="C8" i="6"/>
  <c r="G15" i="6"/>
  <c r="G9" i="6"/>
  <c r="E22" i="6"/>
  <c r="K9" i="6"/>
  <c r="F8" i="6"/>
  <c r="J9" i="6"/>
  <c r="K22" i="6"/>
  <c r="I22" i="6"/>
  <c r="E15" i="6"/>
  <c r="K16" i="6"/>
  <c r="I15" i="6"/>
  <c r="C15" i="6"/>
  <c r="D16" i="6"/>
  <c r="K23" i="6"/>
  <c r="E23" i="6"/>
  <c r="F22" i="6"/>
  <c r="G23" i="6"/>
  <c r="I9" i="6"/>
  <c r="E8" i="6"/>
  <c r="E9" i="6"/>
  <c r="C11" i="6"/>
  <c r="F9" i="6"/>
  <c r="D9" i="6"/>
  <c r="E16" i="6"/>
  <c r="I8" i="6"/>
  <c r="F16" i="6"/>
  <c r="I16" i="6"/>
  <c r="D15" i="6"/>
  <c r="J23" i="6"/>
</calcChain>
</file>

<file path=xl/sharedStrings.xml><?xml version="1.0" encoding="utf-8"?>
<sst xmlns="http://schemas.openxmlformats.org/spreadsheetml/2006/main" count="139" uniqueCount="100">
  <si>
    <t xml:space="preserve">Транспорт - всего </t>
  </si>
  <si>
    <t>в том числе:</t>
  </si>
  <si>
    <t>автомобильный</t>
  </si>
  <si>
    <t>железнодорожный</t>
  </si>
  <si>
    <t>трубопроводный-всего</t>
  </si>
  <si>
    <t>газопроводный</t>
  </si>
  <si>
    <t>нефтепроводный</t>
  </si>
  <si>
    <t>нефтепродуктопроводный</t>
  </si>
  <si>
    <t>Содержание</t>
  </si>
  <si>
    <t>Ответственный исполнитель:</t>
  </si>
  <si>
    <t>К содержанию</t>
  </si>
  <si>
    <t>(миллиард тонно-километров)</t>
  </si>
  <si>
    <t>1.</t>
  </si>
  <si>
    <t>2.</t>
  </si>
  <si>
    <t>3.</t>
  </si>
  <si>
    <t>Грузооборот по видам транспорта по Российской Федерации</t>
  </si>
  <si>
    <t>воздушный</t>
  </si>
  <si>
    <t>водный транспорт</t>
  </si>
  <si>
    <t>трубопроводный</t>
  </si>
  <si>
    <t>Структура грузооборота по видам транспорта по Российской Федерации</t>
  </si>
  <si>
    <t>(процент)</t>
  </si>
  <si>
    <t>Диаграмма</t>
  </si>
  <si>
    <t>4.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</si>
  <si>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</si>
  <si>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</si>
  <si>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</si>
  <si>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</si>
  <si>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</si>
  <si>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</si>
  <si>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</si>
  <si>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</si>
  <si>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</si>
  <si>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</si>
  <si>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</si>
  <si>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</si>
  <si>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</si>
  <si>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 % к прошлому году</t>
  </si>
  <si>
    <t>в % к предыдущему месяцу</t>
  </si>
  <si>
    <t>морской</t>
  </si>
  <si>
    <t>(транспортная авиация)</t>
  </si>
  <si>
    <t>(млн. тонно-км)</t>
  </si>
  <si>
    <t xml:space="preserve"> из них                                        коммерческий</t>
  </si>
  <si>
    <t>из них                                             коммерческий без трубопроводного транспорта</t>
  </si>
  <si>
    <t>автомобильный - всего</t>
  </si>
  <si>
    <t>в том числе</t>
  </si>
  <si>
    <t>на коммерческой основе</t>
  </si>
  <si>
    <t>2)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</si>
  <si>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r>
      <t>внутренний водный</t>
    </r>
    <r>
      <rPr>
        <vertAlign val="superscript"/>
        <sz val="10"/>
        <rFont val="Times New Roman"/>
        <family val="1"/>
        <charset val="204"/>
      </rPr>
      <t>3)</t>
    </r>
  </si>
  <si>
    <r>
      <t>воздушный</t>
    </r>
    <r>
      <rPr>
        <vertAlign val="superscript"/>
        <sz val="10"/>
        <rFont val="Times New Roman"/>
        <family val="1"/>
        <charset val="204"/>
      </rPr>
      <t>4)</t>
    </r>
  </si>
  <si>
    <t>3) Включая перевозки судами смешанного (река-море) плавания.</t>
  </si>
  <si>
    <t>4) Данные Росавиации.</t>
  </si>
  <si>
    <r>
      <t>Грузооборот по видам транспорта по Российской Федерации</t>
    </r>
    <r>
      <rPr>
        <b/>
        <vertAlign val="superscript"/>
        <sz val="11"/>
        <rFont val="Times New Roman"/>
        <family val="1"/>
        <charset val="204"/>
      </rPr>
      <t>1)</t>
    </r>
  </si>
  <si>
    <r>
      <t>2023</t>
    </r>
    <r>
      <rPr>
        <b/>
        <vertAlign val="superscript"/>
        <sz val="8"/>
        <rFont val="Times New Roman"/>
        <family val="1"/>
        <charset val="204"/>
      </rPr>
      <t>2)</t>
    </r>
  </si>
  <si>
    <r>
      <t>2023</t>
    </r>
    <r>
      <rPr>
        <vertAlign val="superscript"/>
        <sz val="8"/>
        <rFont val="Times New Roman"/>
        <family val="1"/>
        <charset val="204"/>
      </rPr>
      <t>2)</t>
    </r>
  </si>
  <si>
    <r>
      <t>223610,8</t>
    </r>
    <r>
      <rPr>
        <vertAlign val="superscript"/>
        <sz val="10"/>
        <rFont val="Times New Roman"/>
        <family val="1"/>
        <charset val="204"/>
      </rPr>
      <t>2)</t>
    </r>
  </si>
  <si>
    <r>
      <t>221652,3</t>
    </r>
    <r>
      <rPr>
        <vertAlign val="superscript"/>
        <sz val="10"/>
        <rFont val="Times New Roman"/>
        <family val="1"/>
        <charset val="204"/>
      </rPr>
      <t>2)</t>
    </r>
  </si>
  <si>
    <r>
      <t>160,3</t>
    </r>
    <r>
      <rPr>
        <vertAlign val="superscript"/>
        <sz val="10"/>
        <rFont val="Times New Roman"/>
        <family val="1"/>
        <charset val="204"/>
      </rPr>
      <t>2)</t>
    </r>
  </si>
  <si>
    <r>
      <t>178,4</t>
    </r>
    <r>
      <rPr>
        <vertAlign val="superscript"/>
        <sz val="10"/>
        <rFont val="Times New Roman"/>
        <family val="1"/>
        <charset val="204"/>
      </rPr>
      <t>2)</t>
    </r>
  </si>
  <si>
    <r>
      <t>201,6</t>
    </r>
    <r>
      <rPr>
        <vertAlign val="superscript"/>
        <sz val="10"/>
        <rFont val="Times New Roman"/>
        <family val="1"/>
        <charset val="204"/>
      </rPr>
      <t>2)</t>
    </r>
  </si>
  <si>
    <r>
      <t>206140,3</t>
    </r>
    <r>
      <rPr>
        <vertAlign val="superscript"/>
        <sz val="10"/>
        <rFont val="Times Roman"/>
        <family val="1"/>
      </rPr>
      <t>2)</t>
    </r>
  </si>
  <si>
    <r>
      <t>205378,8</t>
    </r>
    <r>
      <rPr>
        <vertAlign val="superscript"/>
        <sz val="10"/>
        <rFont val="Times Roman"/>
        <family val="1"/>
      </rPr>
      <t>2)</t>
    </r>
  </si>
  <si>
    <r>
      <t>223615,3</t>
    </r>
    <r>
      <rPr>
        <vertAlign val="superscript"/>
        <sz val="10"/>
        <rFont val="Times New Roman"/>
        <family val="1"/>
        <charset val="204"/>
      </rPr>
      <t>2)</t>
    </r>
  </si>
  <si>
    <r>
      <t>215687,8</t>
    </r>
    <r>
      <rPr>
        <vertAlign val="superscript"/>
        <sz val="10"/>
        <rFont val="Times Roman"/>
        <family val="1"/>
      </rPr>
      <t>2)</t>
    </r>
  </si>
  <si>
    <r>
      <t>2022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</si>
  <si>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морской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</si>
  <si>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>внутренний водный</t>
    </r>
    <r>
      <rPr>
        <vertAlign val="superscript"/>
        <sz val="12"/>
        <color indexed="8"/>
        <rFont val="Times New Roman"/>
        <family val="1"/>
        <charset val="204"/>
      </rPr>
      <t>3)</t>
    </r>
  </si>
  <si>
    <r>
      <t>воздушный</t>
    </r>
    <r>
      <rPr>
        <vertAlign val="superscript"/>
        <sz val="12"/>
        <color indexed="8"/>
        <rFont val="Times New Roman"/>
        <family val="1"/>
        <charset val="204"/>
      </rPr>
      <t>4)</t>
    </r>
    <r>
      <rPr>
        <sz val="12"/>
        <color indexed="8"/>
        <rFont val="Times New Roman"/>
        <family val="1"/>
        <charset val="204"/>
      </rPr>
      <t xml:space="preserve"> </t>
    </r>
  </si>
  <si>
    <r>
      <rPr>
        <vertAlign val="superscript"/>
        <sz val="12"/>
        <color indexed="8"/>
        <rFont val="Times New Roman"/>
        <family val="1"/>
        <charset val="204"/>
      </rPr>
      <t>2)</t>
    </r>
    <r>
      <rPr>
        <sz val="12"/>
        <color indexed="8"/>
        <rFont val="Times New Roman"/>
        <family val="1"/>
        <charset val="204"/>
      </rPr>
      <t xml:space="preserve"> С 2012 г. - исключая перевозки судами смешанного (река-море) плавания. С 2015 г. - по данным Росморречфлота.</t>
    </r>
  </si>
  <si>
    <r>
      <rPr>
        <vertAlign val="superscript"/>
        <sz val="12"/>
        <color indexed="8"/>
        <rFont val="Times New Roman"/>
        <family val="1"/>
        <charset val="204"/>
      </rPr>
      <t>3)</t>
    </r>
    <r>
      <rPr>
        <sz val="12"/>
        <color indexed="8"/>
        <rFont val="Times New Roman"/>
        <family val="1"/>
        <charset val="204"/>
      </rPr>
      <t xml:space="preserve"> С 2012 г. - включая перевозки судами смешанного (река-море) плавания. С 2015 г. - по данным Росморречфлота.</t>
    </r>
  </si>
  <si>
    <r>
      <rPr>
        <vertAlign val="superscript"/>
        <sz val="12"/>
        <color indexed="8"/>
        <rFont val="Times New Roman"/>
        <family val="1"/>
        <charset val="204"/>
      </rPr>
      <t>4)</t>
    </r>
    <r>
      <rPr>
        <sz val="12"/>
        <color indexed="8"/>
        <rFont val="Times New Roman"/>
        <family val="1"/>
        <charset val="204"/>
      </rPr>
      <t xml:space="preserve"> По данным Росавиации.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</si>
  <si>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</si>
  <si>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7134,0</t>
    </r>
    <r>
      <rPr>
        <vertAlign val="superscript"/>
        <sz val="10"/>
        <rFont val="Times New Roman"/>
        <family val="1"/>
        <charset val="204"/>
      </rPr>
      <t>2)</t>
    </r>
  </si>
  <si>
    <r>
      <t>4179,4</t>
    </r>
    <r>
      <rPr>
        <vertAlign val="superscript"/>
        <sz val="10"/>
        <rFont val="Times New Roman"/>
        <family val="1"/>
        <charset val="204"/>
      </rPr>
      <t>2)</t>
    </r>
  </si>
  <si>
    <r>
      <t>1621,5</t>
    </r>
    <r>
      <rPr>
        <vertAlign val="superscript"/>
        <sz val="10"/>
        <rFont val="Times New Roman"/>
        <family val="1"/>
        <charset val="204"/>
      </rPr>
      <t>2)</t>
    </r>
  </si>
  <si>
    <t>Грузооборот по видам транспорта по Российской Федерации годы (с 2000 по 2022 год)</t>
  </si>
  <si>
    <t>Структура грузооборота по видам транспорта по Российской Федерации годы (с 2000 по 2022 год)</t>
  </si>
  <si>
    <r>
      <t>4217,4</t>
    </r>
    <r>
      <rPr>
        <vertAlign val="superscript"/>
        <sz val="10"/>
        <rFont val="Times Roman"/>
        <family val="1"/>
      </rPr>
      <t>2)</t>
    </r>
  </si>
  <si>
    <r>
      <t>3597,0</t>
    </r>
    <r>
      <rPr>
        <vertAlign val="superscript"/>
        <sz val="10"/>
        <rFont val="Times Roman"/>
        <family val="1"/>
      </rPr>
      <t>2)</t>
    </r>
  </si>
  <si>
    <r>
      <t>4161,7</t>
    </r>
    <r>
      <rPr>
        <vertAlign val="superscript"/>
        <sz val="10"/>
        <rFont val="Times Roman"/>
        <family val="1"/>
      </rPr>
      <t>2)</t>
    </r>
  </si>
  <si>
    <r>
      <t>27265,4</t>
    </r>
    <r>
      <rPr>
        <vertAlign val="superscript"/>
        <sz val="10"/>
        <rFont val="Times New Roman"/>
        <family val="1"/>
        <charset val="204"/>
      </rPr>
      <t>2)</t>
    </r>
  </si>
  <si>
    <r>
      <t>26200,0</t>
    </r>
    <r>
      <rPr>
        <vertAlign val="superscript"/>
        <sz val="10"/>
        <rFont val="Times New Roman"/>
        <family val="1"/>
        <charset val="204"/>
      </rPr>
      <t>2)</t>
    </r>
  </si>
  <si>
    <r>
      <t>26927,2</t>
    </r>
    <r>
      <rPr>
        <vertAlign val="superscript"/>
        <sz val="10"/>
        <rFont val="Times New Roman"/>
        <family val="1"/>
        <charset val="204"/>
      </rPr>
      <t>2)</t>
    </r>
  </si>
  <si>
    <r>
      <t>20579,4</t>
    </r>
    <r>
      <rPr>
        <vertAlign val="superscript"/>
        <sz val="10"/>
        <rFont val="Times New Roman"/>
        <family val="1"/>
        <charset val="204"/>
      </rPr>
      <t>2)</t>
    </r>
  </si>
  <si>
    <r>
      <t>20042,3</t>
    </r>
    <r>
      <rPr>
        <vertAlign val="superscript"/>
        <sz val="10"/>
        <rFont val="Times New Roman"/>
        <family val="1"/>
        <charset val="204"/>
      </rPr>
      <t>2)</t>
    </r>
  </si>
  <si>
    <r>
      <t>468528,2</t>
    </r>
    <r>
      <rPr>
        <b/>
        <vertAlign val="superscript"/>
        <sz val="10"/>
        <rFont val="Times New Roman"/>
        <family val="1"/>
        <charset val="204"/>
      </rPr>
      <t>2)</t>
    </r>
  </si>
  <si>
    <r>
      <t>461185,9</t>
    </r>
    <r>
      <rPr>
        <b/>
        <vertAlign val="superscript"/>
        <sz val="10"/>
        <rFont val="Times New Roman"/>
        <family val="1"/>
        <charset val="204"/>
      </rPr>
      <t>2)</t>
    </r>
  </si>
  <si>
    <r>
      <t>472215,1</t>
    </r>
    <r>
      <rPr>
        <b/>
        <vertAlign val="superscript"/>
        <sz val="10"/>
        <rFont val="Times New Roman"/>
        <family val="1"/>
        <charset val="204"/>
      </rPr>
      <t>2)</t>
    </r>
  </si>
  <si>
    <r>
      <t>461842,2</t>
    </r>
    <r>
      <rPr>
        <b/>
        <vertAlign val="superscript"/>
        <sz val="10"/>
        <rFont val="Times New Roman"/>
        <family val="1"/>
        <charset val="204"/>
      </rPr>
      <t>2)</t>
    </r>
  </si>
  <si>
    <r>
      <t>455028,2</t>
    </r>
    <r>
      <rPr>
        <b/>
        <vertAlign val="superscript"/>
        <sz val="10"/>
        <rFont val="Times New Roman"/>
        <family val="1"/>
        <charset val="204"/>
      </rPr>
      <t>2)</t>
    </r>
  </si>
  <si>
    <r>
      <t>465901,4</t>
    </r>
    <r>
      <rPr>
        <b/>
        <vertAlign val="superscript"/>
        <sz val="10"/>
        <rFont val="Times New Roman"/>
        <family val="1"/>
        <charset val="204"/>
      </rPr>
      <t>2)</t>
    </r>
  </si>
  <si>
    <r>
      <t>255701,9</t>
    </r>
    <r>
      <rPr>
        <b/>
        <vertAlign val="superscript"/>
        <sz val="10"/>
        <rFont val="Times New Roman"/>
        <family val="1"/>
        <charset val="204"/>
      </rPr>
      <t>2)</t>
    </r>
  </si>
  <si>
    <r>
      <t>249649,4</t>
    </r>
    <r>
      <rPr>
        <b/>
        <vertAlign val="superscript"/>
        <sz val="10"/>
        <rFont val="Times New Roman"/>
        <family val="1"/>
        <charset val="204"/>
      </rPr>
      <t>2)</t>
    </r>
  </si>
  <si>
    <r>
      <t>250213,6</t>
    </r>
    <r>
      <rPr>
        <b/>
        <vertAlign val="superscript"/>
        <sz val="10"/>
        <rFont val="Times New Roman"/>
        <family val="1"/>
        <charset val="204"/>
      </rPr>
      <t>2)</t>
    </r>
  </si>
  <si>
    <r>
      <t>20613,5</t>
    </r>
    <r>
      <rPr>
        <vertAlign val="superscript"/>
        <sz val="10"/>
        <rFont val="Times New Roman"/>
        <family val="1"/>
        <charset val="204"/>
      </rPr>
      <t>2)</t>
    </r>
  </si>
  <si>
    <r>
      <t>2024</t>
    </r>
    <r>
      <rPr>
        <vertAlign val="superscript"/>
        <sz val="8"/>
        <rFont val="Times New Roman"/>
        <family val="1"/>
        <charset val="204"/>
      </rPr>
      <t>2)</t>
    </r>
  </si>
  <si>
    <r>
      <t>2024</t>
    </r>
    <r>
      <rPr>
        <b/>
        <vertAlign val="superscript"/>
        <sz val="8"/>
        <rFont val="Times New Roman"/>
        <family val="1"/>
        <charset val="204"/>
      </rPr>
      <t>2)</t>
    </r>
  </si>
  <si>
    <t>Грузооборот по видам транспорта по Российской Федерации по месяцам (оперативная информация, с 2022 года)</t>
  </si>
  <si>
    <t>Смирнова Татьяна Александровна</t>
  </si>
  <si>
    <t>8 (495) 568-00-42 (доб. 99-354)</t>
  </si>
  <si>
    <t>1) Данные изменены в связи с уточнением респондентами ранее предоставленных данных. Изменения выделены красным цветом шрифта.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</si>
</sst>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 ;[Red]\-#,##0.0\ "/>
    <numFmt numFmtId="166" formatCode="#,##0.0"/>
  </numFmts>
  <fonts count="3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Roman"/>
      <family val="1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Roman"/>
      <family val="1"/>
    </font>
    <font>
      <sz val="11"/>
      <name val="Calibri"/>
      <family val="2"/>
      <scheme val="minor"/>
    </font>
    <font>
      <sz val="10"/>
      <color rgb="FFFF0000"/>
      <name val="Times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9" fillId="0" borderId="0"/>
  </cellStyleXfs>
  <cellXfs count="16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164" fontId="3" fillId="0" borderId="2" xfId="0" applyNumberFormat="1" applyFont="1" applyBorder="1"/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/>
    </xf>
    <xf numFmtId="0" fontId="5" fillId="0" borderId="5" xfId="0" applyFont="1" applyBorder="1"/>
    <xf numFmtId="0" fontId="3" fillId="0" borderId="3" xfId="0" applyFont="1" applyBorder="1" applyAlignment="1">
      <alignment horizontal="left" indent="3"/>
    </xf>
    <xf numFmtId="164" fontId="3" fillId="0" borderId="6" xfId="0" applyNumberFormat="1" applyFont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0" fillId="0" borderId="5" xfId="0" applyFill="1" applyBorder="1"/>
    <xf numFmtId="0" fontId="6" fillId="0" borderId="5" xfId="0" applyFont="1" applyBorder="1" applyAlignment="1">
      <alignment horizontal="left" indent="1"/>
    </xf>
    <xf numFmtId="0" fontId="3" fillId="0" borderId="3" xfId="0" applyFont="1" applyBorder="1" applyAlignment="1">
      <alignment horizontal="left" indent="5"/>
    </xf>
    <xf numFmtId="0" fontId="20" fillId="0" borderId="9" xfId="0" applyFont="1" applyBorder="1"/>
    <xf numFmtId="0" fontId="21" fillId="0" borderId="0" xfId="0" applyFont="1"/>
    <xf numFmtId="3" fontId="5" fillId="0" borderId="5" xfId="0" applyNumberFormat="1" applyFont="1" applyBorder="1"/>
    <xf numFmtId="3" fontId="5" fillId="0" borderId="10" xfId="0" applyNumberFormat="1" applyFont="1" applyBorder="1"/>
    <xf numFmtId="3" fontId="22" fillId="0" borderId="11" xfId="0" applyNumberFormat="1" applyFont="1" applyBorder="1"/>
    <xf numFmtId="3" fontId="3" fillId="0" borderId="3" xfId="0" applyNumberFormat="1" applyFont="1" applyBorder="1"/>
    <xf numFmtId="3" fontId="3" fillId="0" borderId="12" xfId="0" applyNumberFormat="1" applyFont="1" applyBorder="1"/>
    <xf numFmtId="3" fontId="20" fillId="0" borderId="3" xfId="0" applyNumberFormat="1" applyFont="1" applyBorder="1"/>
    <xf numFmtId="3" fontId="3" fillId="0" borderId="5" xfId="0" applyNumberFormat="1" applyFont="1" applyBorder="1"/>
    <xf numFmtId="3" fontId="3" fillId="0" borderId="10" xfId="0" applyNumberFormat="1" applyFont="1" applyBorder="1"/>
    <xf numFmtId="3" fontId="6" fillId="0" borderId="12" xfId="0" applyNumberFormat="1" applyFont="1" applyBorder="1"/>
    <xf numFmtId="3" fontId="6" fillId="0" borderId="3" xfId="0" applyNumberFormat="1" applyFont="1" applyBorder="1"/>
    <xf numFmtId="3" fontId="6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0" fontId="20" fillId="4" borderId="7" xfId="0" applyFont="1" applyFill="1" applyBorder="1" applyAlignment="1">
      <alignment horizontal="center" vertical="center"/>
    </xf>
    <xf numFmtId="0" fontId="20" fillId="0" borderId="0" xfId="0" applyFont="1"/>
    <xf numFmtId="3" fontId="6" fillId="0" borderId="3" xfId="0" applyNumberFormat="1" applyFont="1" applyFill="1" applyBorder="1"/>
    <xf numFmtId="0" fontId="20" fillId="0" borderId="3" xfId="0" applyFont="1" applyBorder="1"/>
    <xf numFmtId="166" fontId="6" fillId="0" borderId="9" xfId="0" applyNumberFormat="1" applyFont="1" applyBorder="1"/>
    <xf numFmtId="0" fontId="20" fillId="0" borderId="1" xfId="0" applyFont="1" applyBorder="1"/>
    <xf numFmtId="3" fontId="8" fillId="0" borderId="11" xfId="0" applyNumberFormat="1" applyFont="1" applyBorder="1"/>
    <xf numFmtId="0" fontId="6" fillId="0" borderId="3" xfId="0" applyFont="1" applyBorder="1"/>
    <xf numFmtId="1" fontId="20" fillId="0" borderId="0" xfId="0" applyNumberFormat="1" applyFont="1"/>
    <xf numFmtId="0" fontId="2" fillId="0" borderId="0" xfId="0" applyFont="1" applyAlignment="1"/>
    <xf numFmtId="0" fontId="1" fillId="0" borderId="13" xfId="0" applyFont="1" applyBorder="1" applyAlignment="1"/>
    <xf numFmtId="0" fontId="19" fillId="0" borderId="0" xfId="1"/>
    <xf numFmtId="0" fontId="19" fillId="0" borderId="0" xfId="1" applyFill="1" applyAlignment="1">
      <alignment horizontal="center"/>
    </xf>
    <xf numFmtId="0" fontId="8" fillId="0" borderId="0" xfId="2" applyFont="1"/>
    <xf numFmtId="0" fontId="20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Alignment="1">
      <alignment horizontal="right"/>
    </xf>
    <xf numFmtId="0" fontId="19" fillId="0" borderId="0" xfId="1" applyAlignment="1"/>
    <xf numFmtId="0" fontId="10" fillId="0" borderId="0" xfId="0" applyFont="1"/>
    <xf numFmtId="0" fontId="11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0" fillId="0" borderId="7" xfId="0" applyFont="1" applyBorder="1"/>
    <xf numFmtId="0" fontId="10" fillId="0" borderId="1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11" xfId="0" applyFont="1" applyBorder="1"/>
    <xf numFmtId="164" fontId="11" fillId="0" borderId="17" xfId="0" applyNumberFormat="1" applyFont="1" applyBorder="1"/>
    <xf numFmtId="164" fontId="11" fillId="0" borderId="11" xfId="0" applyNumberFormat="1" applyFont="1" applyBorder="1"/>
    <xf numFmtId="164" fontId="11" fillId="0" borderId="18" xfId="0" applyNumberFormat="1" applyFont="1" applyBorder="1"/>
    <xf numFmtId="164" fontId="11" fillId="0" borderId="11" xfId="0" applyNumberFormat="1" applyFont="1" applyFill="1" applyBorder="1"/>
    <xf numFmtId="164" fontId="11" fillId="0" borderId="19" xfId="0" applyNumberFormat="1" applyFont="1" applyBorder="1"/>
    <xf numFmtId="0" fontId="10" fillId="0" borderId="20" xfId="0" applyFont="1" applyBorder="1"/>
    <xf numFmtId="0" fontId="10" fillId="0" borderId="3" xfId="0" applyFont="1" applyBorder="1"/>
    <xf numFmtId="0" fontId="10" fillId="0" borderId="21" xfId="0" applyFont="1" applyBorder="1"/>
    <xf numFmtId="0" fontId="10" fillId="0" borderId="12" xfId="0" applyFont="1" applyBorder="1"/>
    <xf numFmtId="0" fontId="10" fillId="0" borderId="3" xfId="0" applyFont="1" applyBorder="1" applyAlignment="1">
      <alignment horizontal="left" indent="1"/>
    </xf>
    <xf numFmtId="164" fontId="10" fillId="0" borderId="20" xfId="0" applyNumberFormat="1" applyFont="1" applyBorder="1"/>
    <xf numFmtId="164" fontId="10" fillId="0" borderId="3" xfId="0" applyNumberFormat="1" applyFont="1" applyBorder="1"/>
    <xf numFmtId="164" fontId="10" fillId="0" borderId="21" xfId="0" applyNumberFormat="1" applyFont="1" applyBorder="1"/>
    <xf numFmtId="164" fontId="10" fillId="0" borderId="12" xfId="0" applyNumberFormat="1" applyFont="1" applyBorder="1"/>
    <xf numFmtId="0" fontId="10" fillId="0" borderId="9" xfId="0" applyFont="1" applyBorder="1" applyAlignment="1">
      <alignment horizontal="left" indent="1"/>
    </xf>
    <xf numFmtId="164" fontId="10" fillId="0" borderId="22" xfId="0" applyNumberFormat="1" applyFont="1" applyBorder="1"/>
    <xf numFmtId="164" fontId="10" fillId="0" borderId="9" xfId="0" applyNumberFormat="1" applyFont="1" applyBorder="1"/>
    <xf numFmtId="164" fontId="10" fillId="0" borderId="23" xfId="0" applyNumberFormat="1" applyFont="1" applyBorder="1"/>
    <xf numFmtId="0" fontId="10" fillId="0" borderId="9" xfId="0" applyFont="1" applyBorder="1"/>
    <xf numFmtId="0" fontId="10" fillId="0" borderId="24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/>
    <xf numFmtId="0" fontId="15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 indent="1"/>
    </xf>
    <xf numFmtId="165" fontId="13" fillId="0" borderId="0" xfId="0" applyNumberFormat="1" applyFont="1" applyFill="1" applyProtection="1">
      <protection locked="0"/>
    </xf>
    <xf numFmtId="165" fontId="16" fillId="2" borderId="0" xfId="0" applyNumberFormat="1" applyFont="1" applyFill="1" applyBorder="1"/>
    <xf numFmtId="165" fontId="13" fillId="2" borderId="25" xfId="0" applyNumberFormat="1" applyFont="1" applyFill="1" applyBorder="1"/>
    <xf numFmtId="165" fontId="13" fillId="2" borderId="0" xfId="0" applyNumberFormat="1" applyFont="1" applyFill="1" applyBorder="1"/>
    <xf numFmtId="165" fontId="13" fillId="2" borderId="25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165" fontId="13" fillId="0" borderId="16" xfId="0" applyNumberFormat="1" applyFont="1" applyFill="1" applyBorder="1" applyAlignment="1">
      <alignment vertical="center"/>
    </xf>
    <xf numFmtId="165" fontId="13" fillId="0" borderId="0" xfId="0" applyNumberFormat="1" applyFont="1" applyProtection="1">
      <protection locked="0"/>
    </xf>
    <xf numFmtId="165" fontId="18" fillId="0" borderId="0" xfId="0" applyNumberFormat="1" applyFont="1" applyFill="1" applyProtection="1">
      <protection locked="0"/>
    </xf>
    <xf numFmtId="165" fontId="18" fillId="0" borderId="0" xfId="0" applyNumberFormat="1" applyFont="1" applyProtection="1">
      <protection locked="0"/>
    </xf>
    <xf numFmtId="0" fontId="18" fillId="0" borderId="0" xfId="0" applyFont="1"/>
    <xf numFmtId="0" fontId="13" fillId="0" borderId="0" xfId="0" applyFont="1" applyAlignment="1">
      <alignment horizontal="left" indent="1"/>
    </xf>
    <xf numFmtId="166" fontId="18" fillId="0" borderId="0" xfId="0" applyNumberFormat="1" applyFont="1"/>
    <xf numFmtId="166" fontId="15" fillId="0" borderId="0" xfId="0" applyNumberFormat="1" applyFont="1"/>
    <xf numFmtId="165" fontId="23" fillId="2" borderId="0" xfId="0" applyNumberFormat="1" applyFont="1" applyFill="1" applyBorder="1"/>
    <xf numFmtId="165" fontId="16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right"/>
    </xf>
    <xf numFmtId="165" fontId="13" fillId="2" borderId="10" xfId="0" applyNumberFormat="1" applyFont="1" applyFill="1" applyBorder="1" applyAlignment="1">
      <alignment horizontal="right"/>
    </xf>
    <xf numFmtId="165" fontId="13" fillId="2" borderId="10" xfId="0" applyNumberFormat="1" applyFont="1" applyFill="1" applyBorder="1" applyAlignment="1">
      <alignment horizontal="right" vertical="center"/>
    </xf>
    <xf numFmtId="165" fontId="16" fillId="2" borderId="10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center"/>
    </xf>
    <xf numFmtId="165" fontId="13" fillId="0" borderId="16" xfId="0" applyNumberFormat="1" applyFont="1" applyFill="1" applyBorder="1" applyAlignment="1">
      <alignment horizontal="right" vertical="center"/>
    </xf>
    <xf numFmtId="165" fontId="13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Fill="1" applyAlignment="1" applyProtection="1">
      <alignment horizontal="right"/>
      <protection locked="0"/>
    </xf>
    <xf numFmtId="165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 horizontal="right"/>
    </xf>
    <xf numFmtId="166" fontId="13" fillId="0" borderId="0" xfId="0" applyNumberFormat="1" applyFont="1" applyAlignment="1">
      <alignment horizontal="right"/>
    </xf>
    <xf numFmtId="165" fontId="13" fillId="0" borderId="0" xfId="0" applyNumberFormat="1" applyFont="1" applyFill="1" applyAlignment="1" applyProtection="1">
      <alignment horizontal="right"/>
      <protection locked="0"/>
    </xf>
    <xf numFmtId="165" fontId="24" fillId="0" borderId="0" xfId="0" applyNumberFormat="1" applyFont="1" applyProtection="1">
      <protection locked="0"/>
    </xf>
    <xf numFmtId="165" fontId="29" fillId="0" borderId="0" xfId="0" applyNumberFormat="1" applyFont="1" applyProtection="1">
      <protection locked="0"/>
    </xf>
    <xf numFmtId="2" fontId="10" fillId="0" borderId="12" xfId="0" applyNumberFormat="1" applyFont="1" applyBorder="1"/>
    <xf numFmtId="0" fontId="32" fillId="0" borderId="0" xfId="0" applyFont="1" applyAlignment="1">
      <alignment horizontal="right"/>
    </xf>
    <xf numFmtId="0" fontId="33" fillId="0" borderId="0" xfId="0" applyFont="1"/>
    <xf numFmtId="165" fontId="16" fillId="2" borderId="16" xfId="0" applyNumberFormat="1" applyFont="1" applyFill="1" applyBorder="1"/>
    <xf numFmtId="165" fontId="24" fillId="0" borderId="0" xfId="0" applyNumberFormat="1" applyFont="1" applyFill="1" applyProtection="1">
      <protection locked="0"/>
    </xf>
    <xf numFmtId="165" fontId="34" fillId="0" borderId="0" xfId="0" applyNumberFormat="1" applyFont="1" applyAlignment="1" applyProtection="1">
      <alignment horizontal="right"/>
      <protection locked="0"/>
    </xf>
    <xf numFmtId="165" fontId="16" fillId="2" borderId="10" xfId="0" applyNumberFormat="1" applyFont="1" applyFill="1" applyBorder="1"/>
    <xf numFmtId="165" fontId="13" fillId="2" borderId="10" xfId="0" applyNumberFormat="1" applyFont="1" applyFill="1" applyBorder="1" applyAlignment="1">
      <alignment vertical="center"/>
    </xf>
    <xf numFmtId="0" fontId="15" fillId="0" borderId="26" xfId="0" applyFont="1" applyBorder="1"/>
    <xf numFmtId="165" fontId="23" fillId="2" borderId="10" xfId="0" applyNumberFormat="1" applyFont="1" applyFill="1" applyBorder="1"/>
    <xf numFmtId="165" fontId="34" fillId="0" borderId="0" xfId="0" applyNumberFormat="1" applyFont="1" applyProtection="1">
      <protection locked="0"/>
    </xf>
    <xf numFmtId="165" fontId="24" fillId="2" borderId="0" xfId="0" applyNumberFormat="1" applyFont="1" applyFill="1" applyBorder="1"/>
    <xf numFmtId="165" fontId="24" fillId="2" borderId="0" xfId="0" applyNumberFormat="1" applyFont="1" applyFill="1" applyBorder="1" applyAlignment="1">
      <alignment vertical="center"/>
    </xf>
    <xf numFmtId="165" fontId="24" fillId="2" borderId="0" xfId="0" applyNumberFormat="1" applyFont="1" applyFill="1" applyBorder="1" applyAlignment="1">
      <alignment horizontal="right"/>
    </xf>
    <xf numFmtId="165" fontId="24" fillId="2" borderId="10" xfId="0" applyNumberFormat="1" applyFont="1" applyFill="1" applyBorder="1" applyAlignment="1">
      <alignment horizontal="right"/>
    </xf>
    <xf numFmtId="165" fontId="24" fillId="2" borderId="0" xfId="0" applyNumberFormat="1" applyFont="1" applyFill="1" applyBorder="1" applyAlignment="1">
      <alignment horizontal="right" vertical="center"/>
    </xf>
    <xf numFmtId="165" fontId="24" fillId="2" borderId="10" xfId="0" applyNumberFormat="1" applyFont="1" applyFill="1" applyBorder="1" applyAlignment="1">
      <alignment horizontal="right" vertical="center"/>
    </xf>
    <xf numFmtId="0" fontId="19" fillId="0" borderId="0" xfId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3" fillId="0" borderId="13" xfId="0" applyFont="1" applyBorder="1" applyAlignment="1">
      <alignment horizontal="right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3"/>
    </xf>
    <xf numFmtId="0" fontId="14" fillId="0" borderId="5" xfId="0" applyFont="1" applyBorder="1" applyAlignment="1">
      <alignment horizontal="left" vertical="center" wrapText="1" indent="3"/>
    </xf>
    <xf numFmtId="0" fontId="14" fillId="0" borderId="2" xfId="0" applyFont="1" applyBorder="1" applyAlignment="1">
      <alignment horizontal="left" vertical="center" wrapText="1" indent="3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грузооборота по видам транспорта по Российской Федерации, %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'2'!$A$8</c:f>
              <c:strCache>
                <c:ptCount val="1"/>
                <c:pt idx="0">
                  <c:v>железнодорожный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'2'!$B$8:$X$8</c:f>
              <c:numCache>
                <c:formatCode>0.0</c:formatCode>
                <c:ptCount val="23"/>
                <c:pt idx="0">
                  <c:v>37.700000000000003</c:v>
                </c:pt>
                <c:pt idx="1">
                  <c:v>38.200000000000003</c:v>
                </c:pt>
                <c:pt idx="2">
                  <c:v>38</c:v>
                </c:pt>
                <c:pt idx="3">
                  <c:v>39</c:v>
                </c:pt>
                <c:pt idx="4">
                  <c:v>39.5</c:v>
                </c:pt>
                <c:pt idx="5">
                  <c:v>39.700000000000003</c:v>
                </c:pt>
                <c:pt idx="6">
                  <c:v>40.6</c:v>
                </c:pt>
                <c:pt idx="7">
                  <c:v>42.5</c:v>
                </c:pt>
                <c:pt idx="8">
                  <c:v>42.8</c:v>
                </c:pt>
                <c:pt idx="9">
                  <c:v>42</c:v>
                </c:pt>
                <c:pt idx="10">
                  <c:v>42.3</c:v>
                </c:pt>
                <c:pt idx="11">
                  <c:v>43.3</c:v>
                </c:pt>
                <c:pt idx="12">
                  <c:v>44</c:v>
                </c:pt>
                <c:pt idx="13">
                  <c:v>43.2</c:v>
                </c:pt>
                <c:pt idx="14">
                  <c:v>45.3</c:v>
                </c:pt>
                <c:pt idx="15">
                  <c:v>45.2</c:v>
                </c:pt>
                <c:pt idx="16">
                  <c:v>45.1</c:v>
                </c:pt>
                <c:pt idx="17">
                  <c:v>45.5</c:v>
                </c:pt>
                <c:pt idx="18">
                  <c:v>46.1</c:v>
                </c:pt>
                <c:pt idx="19" formatCode="General">
                  <c:v>45.8</c:v>
                </c:pt>
                <c:pt idx="20" formatCode="General">
                  <c:v>47.2</c:v>
                </c:pt>
                <c:pt idx="21" formatCode="General">
                  <c:v>46.2</c:v>
                </c:pt>
                <c:pt idx="22" formatCode="General">
                  <c:v>47.2</c:v>
                </c:pt>
              </c:numCache>
            </c:numRef>
          </c:val>
        </c:ser>
        <c:ser>
          <c:idx val="1"/>
          <c:order val="1"/>
          <c:tx>
            <c:strRef>
              <c:f>'2'!$A$9</c:f>
              <c:strCache>
                <c:ptCount val="1"/>
                <c:pt idx="0">
                  <c:v>воздушный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'2'!$B$9:$X$9</c:f>
              <c:numCache>
                <c:formatCode>0.0</c:formatCode>
                <c:ptCount val="23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0.08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0.11</c:v>
                </c:pt>
                <c:pt idx="16">
                  <c:v>0.13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0.13</c:v>
                </c:pt>
                <c:pt idx="20">
                  <c:v>0.13</c:v>
                </c:pt>
                <c:pt idx="21">
                  <c:v>0.2</c:v>
                </c:pt>
                <c:pt idx="22" formatCode="0.00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'2'!$A$10</c:f>
              <c:strCache>
                <c:ptCount val="1"/>
                <c:pt idx="0">
                  <c:v>автомобильный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'2'!$B$10:$X$10</c:f>
              <c:numCache>
                <c:formatCode>0.0</c:formatCode>
                <c:ptCount val="23"/>
                <c:pt idx="0">
                  <c:v>4.2</c:v>
                </c:pt>
                <c:pt idx="1">
                  <c:v>4.3</c:v>
                </c:pt>
                <c:pt idx="2">
                  <c:v>4.2</c:v>
                </c:pt>
                <c:pt idx="3">
                  <c:v>4.0999999999999996</c:v>
                </c:pt>
                <c:pt idx="4">
                  <c:v>4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4.2</c:v>
                </c:pt>
                <c:pt idx="8">
                  <c:v>4.4000000000000004</c:v>
                </c:pt>
                <c:pt idx="9">
                  <c:v>4.0999999999999996</c:v>
                </c:pt>
                <c:pt idx="10">
                  <c:v>4.2</c:v>
                </c:pt>
                <c:pt idx="11">
                  <c:v>4.5</c:v>
                </c:pt>
                <c:pt idx="12">
                  <c:v>4.9000000000000004</c:v>
                </c:pt>
                <c:pt idx="13">
                  <c:v>4.9000000000000004</c:v>
                </c:pt>
                <c:pt idx="14">
                  <c:v>4.9000000000000004</c:v>
                </c:pt>
                <c:pt idx="15">
                  <c:v>4.8</c:v>
                </c:pt>
                <c:pt idx="16">
                  <c:v>4.8</c:v>
                </c:pt>
                <c:pt idx="17">
                  <c:v>4.5999999999999996</c:v>
                </c:pt>
                <c:pt idx="18">
                  <c:v>4.5999999999999996</c:v>
                </c:pt>
                <c:pt idx="19">
                  <c:v>4.9000000000000004</c:v>
                </c:pt>
                <c:pt idx="20">
                  <c:v>5</c:v>
                </c:pt>
                <c:pt idx="21">
                  <c:v>5.2</c:v>
                </c:pt>
                <c:pt idx="22">
                  <c:v>5.6</c:v>
                </c:pt>
              </c:numCache>
            </c:numRef>
          </c:val>
        </c:ser>
        <c:ser>
          <c:idx val="3"/>
          <c:order val="3"/>
          <c:tx>
            <c:strRef>
              <c:f>'2'!$A$11</c:f>
              <c:strCache>
                <c:ptCount val="1"/>
                <c:pt idx="0">
                  <c:v>водный транспорт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'2'!$B$11:$X$11</c:f>
              <c:numCache>
                <c:formatCode>0.0</c:formatCode>
                <c:ptCount val="23"/>
                <c:pt idx="0">
                  <c:v>5.3</c:v>
                </c:pt>
                <c:pt idx="1">
                  <c:v>5.2</c:v>
                </c:pt>
                <c:pt idx="2">
                  <c:v>4.9000000000000004</c:v>
                </c:pt>
                <c:pt idx="3">
                  <c:v>3.9</c:v>
                </c:pt>
                <c:pt idx="4">
                  <c:v>3.5</c:v>
                </c:pt>
                <c:pt idx="5">
                  <c:v>3.2</c:v>
                </c:pt>
                <c:pt idx="6">
                  <c:v>3.1</c:v>
                </c:pt>
                <c:pt idx="7">
                  <c:v>3.1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2.8</c:v>
                </c:pt>
                <c:pt idx="12">
                  <c:v>2.5</c:v>
                </c:pt>
                <c:pt idx="13">
                  <c:v>2.4</c:v>
                </c:pt>
                <c:pt idx="14">
                  <c:v>2</c:v>
                </c:pt>
                <c:pt idx="15">
                  <c:v>2</c:v>
                </c:pt>
                <c:pt idx="16">
                  <c:v>2.1</c:v>
                </c:pt>
                <c:pt idx="17">
                  <c:v>2.1</c:v>
                </c:pt>
                <c:pt idx="18">
                  <c:v>1.9</c:v>
                </c:pt>
                <c:pt idx="19" formatCode="General">
                  <c:v>1.9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</c:ser>
        <c:ser>
          <c:idx val="4"/>
          <c:order val="4"/>
          <c:tx>
            <c:strRef>
              <c:f>'2'!$A$12</c:f>
              <c:strCache>
                <c:ptCount val="1"/>
                <c:pt idx="0">
                  <c:v>трубопроводный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'2'!$B$12:$X$12</c:f>
              <c:numCache>
                <c:formatCode>0.0</c:formatCode>
                <c:ptCount val="23"/>
                <c:pt idx="0">
                  <c:v>52.7</c:v>
                </c:pt>
                <c:pt idx="1">
                  <c:v>52.199999999999996</c:v>
                </c:pt>
                <c:pt idx="2">
                  <c:v>52.8</c:v>
                </c:pt>
                <c:pt idx="3">
                  <c:v>52.9</c:v>
                </c:pt>
                <c:pt idx="4">
                  <c:v>52.9</c:v>
                </c:pt>
                <c:pt idx="5">
                  <c:v>52.9</c:v>
                </c:pt>
                <c:pt idx="6">
                  <c:v>52.1</c:v>
                </c:pt>
                <c:pt idx="7">
                  <c:v>50.1</c:v>
                </c:pt>
                <c:pt idx="8">
                  <c:v>49.699999999999996</c:v>
                </c:pt>
                <c:pt idx="9">
                  <c:v>50.4</c:v>
                </c:pt>
                <c:pt idx="10">
                  <c:v>50.2</c:v>
                </c:pt>
                <c:pt idx="11">
                  <c:v>49.3</c:v>
                </c:pt>
                <c:pt idx="12">
                  <c:v>48.5</c:v>
                </c:pt>
                <c:pt idx="13">
                  <c:v>49.4</c:v>
                </c:pt>
                <c:pt idx="14">
                  <c:v>47.7</c:v>
                </c:pt>
                <c:pt idx="15">
                  <c:v>47.9</c:v>
                </c:pt>
                <c:pt idx="16">
                  <c:v>47.9</c:v>
                </c:pt>
                <c:pt idx="17">
                  <c:v>47.7</c:v>
                </c:pt>
                <c:pt idx="18">
                  <c:v>47.3</c:v>
                </c:pt>
                <c:pt idx="19" formatCode="General">
                  <c:v>47.3</c:v>
                </c:pt>
                <c:pt idx="20" formatCode="General">
                  <c:v>45.7</c:v>
                </c:pt>
                <c:pt idx="21" formatCode="General">
                  <c:v>46.4</c:v>
                </c:pt>
                <c:pt idx="22" formatCode="General">
                  <c:v>45.1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8680704"/>
        <c:axId val="135634240"/>
      </c:barChart>
      <c:catAx>
        <c:axId val="148680704"/>
        <c:scaling>
          <c:orientation val="minMax"/>
        </c:scaling>
        <c:delete val="0"/>
        <c:axPos val="b"/>
        <c:numFmt formatCode="\О\с\н\о\в\н\о\й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5634240"/>
        <c:crosses val="autoZero"/>
        <c:auto val="1"/>
        <c:lblAlgn val="ctr"/>
        <c:lblOffset val="100"/>
        <c:noMultiLvlLbl val="0"/>
      </c:catAx>
      <c:valAx>
        <c:axId val="135634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86807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370418</xdr:colOff>
      <xdr:row>2</xdr:row>
      <xdr:rowOff>148167</xdr:rowOff>
    </xdr:from>
    <xdr:ext cx="270139" cy="210314"/>
    <xdr:sp macro="" textlink="">
      <xdr:nvSpPr>
        <xdr:cNvPr id="2" name="TextBox 1"/>
        <xdr:cNvSpPr txBox="1"/>
      </xdr:nvSpPr>
      <xdr:spPr>
        <a:xfrm>
          <a:off x="15853835" y="529167"/>
          <a:ext cx="270139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19050</xdr:rowOff>
    </xdr:from>
    <xdr:to>
      <xdr:col>20</xdr:col>
      <xdr:colOff>552450</xdr:colOff>
      <xdr:row>31</xdr:row>
      <xdr:rowOff>66675</xdr:rowOff>
    </xdr:to>
    <xdr:graphicFrame macro="">
      <xdr:nvGraphicFramePr>
        <xdr:cNvPr id="2160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209550</xdr:colOff>
      <xdr:row>28</xdr:row>
      <xdr:rowOff>95250</xdr:rowOff>
    </xdr:from>
    <xdr:ext cx="259430" cy="195566"/>
    <xdr:sp macro="" textlink="">
      <xdr:nvSpPr>
        <xdr:cNvPr id="3" name="TextBox 2"/>
        <xdr:cNvSpPr txBox="1"/>
      </xdr:nvSpPr>
      <xdr:spPr>
        <a:xfrm>
          <a:off x="12401550" y="5429250"/>
          <a:ext cx="259430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1" sqref="B11"/>
    </sheetView>
  </sheetViews>
  <sheetFormatPr defaultRowHeight="15"/>
  <cols>
    <col min="1" max="1" width="4.5703125" customWidth="1"/>
    <col min="10" max="10" width="20.42578125" customWidth="1"/>
  </cols>
  <sheetData>
    <row r="1" spans="1:11">
      <c r="A1" t="s">
        <v>8</v>
      </c>
    </row>
    <row r="3" spans="1:11">
      <c r="A3" s="54" t="s">
        <v>12</v>
      </c>
      <c r="B3" s="55" t="s">
        <v>74</v>
      </c>
      <c r="C3" s="55"/>
      <c r="D3" s="55"/>
      <c r="E3" s="55"/>
      <c r="F3" s="55"/>
      <c r="G3" s="55"/>
      <c r="H3" s="55"/>
      <c r="I3" s="55"/>
      <c r="J3" s="55"/>
      <c r="K3" s="55"/>
    </row>
    <row r="4" spans="1:11">
      <c r="A4" s="54" t="s">
        <v>13</v>
      </c>
      <c r="B4" s="145" t="s">
        <v>75</v>
      </c>
      <c r="C4" s="145"/>
      <c r="D4" s="145"/>
      <c r="E4" s="145"/>
      <c r="F4" s="145"/>
      <c r="G4" s="145"/>
      <c r="H4" s="145"/>
      <c r="I4" s="145"/>
      <c r="J4" s="145"/>
    </row>
    <row r="5" spans="1:11">
      <c r="A5" s="54" t="s">
        <v>14</v>
      </c>
      <c r="B5" s="145" t="s">
        <v>21</v>
      </c>
      <c r="C5" s="145"/>
      <c r="D5" s="145"/>
      <c r="E5" s="145"/>
      <c r="F5" s="145"/>
      <c r="G5" s="145"/>
      <c r="H5" s="145"/>
    </row>
    <row r="6" spans="1:11">
      <c r="A6" s="54" t="s">
        <v>22</v>
      </c>
      <c r="B6" s="49" t="s">
        <v>96</v>
      </c>
    </row>
    <row r="8" spans="1:11" ht="15.75">
      <c r="B8" s="51" t="s">
        <v>9</v>
      </c>
    </row>
    <row r="9" spans="1:11" ht="15.75">
      <c r="B9" s="52" t="s">
        <v>97</v>
      </c>
    </row>
    <row r="10" spans="1:11" ht="15.75">
      <c r="B10" s="52" t="s">
        <v>98</v>
      </c>
    </row>
    <row r="11" spans="1:11" ht="15.75">
      <c r="B11" s="52"/>
    </row>
    <row r="13" spans="1:11" ht="15.75">
      <c r="B13" s="53"/>
    </row>
  </sheetData>
  <mergeCells count="2">
    <mergeCell ref="B4:J4"/>
    <mergeCell ref="B5:H5"/>
  </mergeCells>
  <hyperlinks>
    <hyperlink ref="B3" location="'1'!A1" display="Грузооборот по видам транспорта по Российской Федерации годы (с 2000 года)"/>
    <hyperlink ref="B4:J4" location="'2'!A1" display="Структура грузооборота по видам транспорта по Российской Федерации годы (с 2000 г.)"/>
    <hyperlink ref="B5:H5" location="'3'!A1" display="Диаграмма"/>
    <hyperlink ref="B6" location="'4'!A1" display="Грузооборот по видам транспорта по Российской Федерации по месяцам (оперативная информация, с 2020 года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zoomScale="80" zoomScaleNormal="80" workbookViewId="0">
      <selection activeCell="A9" sqref="A9:XFD9"/>
    </sheetView>
  </sheetViews>
  <sheetFormatPr defaultRowHeight="15.75"/>
  <cols>
    <col min="1" max="1" width="30.5703125" style="1" customWidth="1"/>
    <col min="2" max="15" width="9.140625" style="1" customWidth="1"/>
    <col min="19" max="22" width="9.140625" style="39" customWidth="1"/>
  </cols>
  <sheetData>
    <row r="1" spans="1:24">
      <c r="A1" s="50" t="s">
        <v>10</v>
      </c>
    </row>
    <row r="2" spans="1:24" ht="18.75">
      <c r="A2" s="147" t="s">
        <v>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47"/>
      <c r="S2" s="47"/>
      <c r="T2" s="47"/>
    </row>
    <row r="3" spans="1:24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48"/>
      <c r="S3" s="48"/>
      <c r="T3" s="48"/>
      <c r="U3" s="48"/>
    </row>
    <row r="4" spans="1:24" s="3" customFormat="1" ht="18.75">
      <c r="A4" s="15"/>
      <c r="B4" s="16">
        <v>2000</v>
      </c>
      <c r="C4" s="16">
        <v>2001</v>
      </c>
      <c r="D4" s="16">
        <v>2002</v>
      </c>
      <c r="E4" s="16">
        <v>2003</v>
      </c>
      <c r="F4" s="16">
        <v>2004</v>
      </c>
      <c r="G4" s="16">
        <v>2005</v>
      </c>
      <c r="H4" s="16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7">
        <v>2013</v>
      </c>
      <c r="P4" s="18">
        <v>2014</v>
      </c>
      <c r="Q4" s="19">
        <v>2015</v>
      </c>
      <c r="R4" s="38">
        <v>2016</v>
      </c>
      <c r="S4" s="38">
        <v>2017</v>
      </c>
      <c r="T4" s="38">
        <v>2018</v>
      </c>
      <c r="U4" s="38">
        <v>2019</v>
      </c>
      <c r="V4" s="38">
        <v>2020</v>
      </c>
      <c r="W4" s="38">
        <v>2021</v>
      </c>
      <c r="X4" s="38" t="s">
        <v>63</v>
      </c>
    </row>
    <row r="5" spans="1:24" ht="17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"/>
      <c r="P5" s="11"/>
      <c r="Q5" s="20"/>
      <c r="R5" s="20"/>
      <c r="S5" s="43"/>
      <c r="T5" s="43"/>
      <c r="U5" s="43"/>
      <c r="V5" s="43"/>
      <c r="W5" s="43"/>
      <c r="X5" s="43"/>
    </row>
    <row r="6" spans="1:24" ht="18" customHeight="1">
      <c r="A6" s="12" t="s">
        <v>0</v>
      </c>
      <c r="B6" s="25">
        <v>3638</v>
      </c>
      <c r="C6" s="25">
        <v>3754</v>
      </c>
      <c r="D6" s="25">
        <v>3976</v>
      </c>
      <c r="E6" s="25">
        <v>4283</v>
      </c>
      <c r="F6" s="25">
        <v>4558</v>
      </c>
      <c r="G6" s="25">
        <v>4676</v>
      </c>
      <c r="H6" s="25">
        <v>4800</v>
      </c>
      <c r="I6" s="25">
        <v>4915</v>
      </c>
      <c r="J6" s="25">
        <v>4948</v>
      </c>
      <c r="K6" s="25">
        <v>4446</v>
      </c>
      <c r="L6" s="25">
        <v>4752</v>
      </c>
      <c r="M6" s="25">
        <v>4915</v>
      </c>
      <c r="N6" s="25">
        <v>5056</v>
      </c>
      <c r="O6" s="26">
        <v>5084</v>
      </c>
      <c r="P6" s="26">
        <v>5080</v>
      </c>
      <c r="Q6" s="27">
        <v>5108</v>
      </c>
      <c r="R6" s="27">
        <v>5198</v>
      </c>
      <c r="S6" s="44">
        <v>5488</v>
      </c>
      <c r="T6" s="44">
        <v>5635</v>
      </c>
      <c r="U6" s="44">
        <v>5678</v>
      </c>
      <c r="V6" s="44">
        <v>5401</v>
      </c>
      <c r="W6" s="44">
        <v>5713</v>
      </c>
      <c r="X6" s="44">
        <v>5582</v>
      </c>
    </row>
    <row r="7" spans="1:24" ht="17.25" customHeight="1">
      <c r="A7" s="13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29"/>
      <c r="Q7" s="30"/>
      <c r="R7" s="30"/>
      <c r="S7" s="34"/>
      <c r="T7" s="45"/>
      <c r="U7" s="45"/>
      <c r="V7" s="45"/>
      <c r="W7" s="45"/>
      <c r="X7" s="45"/>
    </row>
    <row r="8" spans="1:24" ht="16.5" customHeight="1">
      <c r="A8" s="21" t="s">
        <v>3</v>
      </c>
      <c r="B8" s="31">
        <v>1373</v>
      </c>
      <c r="C8" s="31">
        <v>1434</v>
      </c>
      <c r="D8" s="31">
        <v>1510</v>
      </c>
      <c r="E8" s="31">
        <v>1669</v>
      </c>
      <c r="F8" s="31">
        <v>1802</v>
      </c>
      <c r="G8" s="31">
        <v>1858</v>
      </c>
      <c r="H8" s="31">
        <v>1951</v>
      </c>
      <c r="I8" s="31">
        <v>2090</v>
      </c>
      <c r="J8" s="31">
        <v>2116</v>
      </c>
      <c r="K8" s="31">
        <v>1865</v>
      </c>
      <c r="L8" s="31">
        <v>2011</v>
      </c>
      <c r="M8" s="31">
        <v>2128</v>
      </c>
      <c r="N8" s="31">
        <v>2222</v>
      </c>
      <c r="O8" s="32">
        <v>2196</v>
      </c>
      <c r="P8" s="32">
        <v>2301</v>
      </c>
      <c r="Q8" s="30">
        <v>2306</v>
      </c>
      <c r="R8" s="30">
        <v>2344</v>
      </c>
      <c r="S8" s="34">
        <v>2493</v>
      </c>
      <c r="T8" s="45">
        <v>2598</v>
      </c>
      <c r="U8" s="45">
        <v>2602</v>
      </c>
      <c r="V8" s="45">
        <v>2545</v>
      </c>
      <c r="W8" s="45">
        <v>2639</v>
      </c>
      <c r="X8" s="45">
        <v>2638</v>
      </c>
    </row>
    <row r="9" spans="1:24" ht="17.25" customHeight="1">
      <c r="A9" s="8" t="s">
        <v>2</v>
      </c>
      <c r="B9" s="28">
        <v>153</v>
      </c>
      <c r="C9" s="28">
        <v>160</v>
      </c>
      <c r="D9" s="28">
        <v>167</v>
      </c>
      <c r="E9" s="28">
        <v>173</v>
      </c>
      <c r="F9" s="28">
        <v>182</v>
      </c>
      <c r="G9" s="28">
        <v>194</v>
      </c>
      <c r="H9" s="28">
        <v>199</v>
      </c>
      <c r="I9" s="28">
        <v>206</v>
      </c>
      <c r="J9" s="28">
        <v>216</v>
      </c>
      <c r="K9" s="28">
        <v>180</v>
      </c>
      <c r="L9" s="28">
        <v>199</v>
      </c>
      <c r="M9" s="28">
        <v>223</v>
      </c>
      <c r="N9" s="28">
        <v>249</v>
      </c>
      <c r="O9" s="29">
        <v>250</v>
      </c>
      <c r="P9" s="33">
        <v>247</v>
      </c>
      <c r="Q9" s="30">
        <v>247</v>
      </c>
      <c r="R9" s="30">
        <v>248</v>
      </c>
      <c r="S9" s="34">
        <v>255</v>
      </c>
      <c r="T9" s="45">
        <v>259</v>
      </c>
      <c r="U9" s="45">
        <v>275</v>
      </c>
      <c r="V9" s="45">
        <v>272</v>
      </c>
      <c r="W9" s="45">
        <v>297</v>
      </c>
      <c r="X9" s="45">
        <v>314</v>
      </c>
    </row>
    <row r="10" spans="1:24" ht="19.5" customHeight="1">
      <c r="A10" s="8" t="s">
        <v>4</v>
      </c>
      <c r="B10" s="28">
        <v>1916</v>
      </c>
      <c r="C10" s="28">
        <v>1962</v>
      </c>
      <c r="D10" s="28">
        <v>2100</v>
      </c>
      <c r="E10" s="28">
        <v>2273</v>
      </c>
      <c r="F10" s="28">
        <v>2413</v>
      </c>
      <c r="G10" s="28">
        <v>2474</v>
      </c>
      <c r="H10" s="28">
        <v>2499</v>
      </c>
      <c r="I10" s="28">
        <v>2465</v>
      </c>
      <c r="J10" s="28">
        <v>2464</v>
      </c>
      <c r="K10" s="28">
        <v>2246</v>
      </c>
      <c r="L10" s="28">
        <v>2382</v>
      </c>
      <c r="M10" s="28">
        <v>2422</v>
      </c>
      <c r="N10" s="28">
        <v>2453</v>
      </c>
      <c r="O10" s="29">
        <v>2513</v>
      </c>
      <c r="P10" s="29">
        <v>2423</v>
      </c>
      <c r="Q10" s="34">
        <v>2444</v>
      </c>
      <c r="R10" s="34">
        <v>2489</v>
      </c>
      <c r="S10" s="34">
        <v>2615</v>
      </c>
      <c r="T10" s="45">
        <v>2668</v>
      </c>
      <c r="U10" s="45">
        <v>2686</v>
      </c>
      <c r="V10" s="45">
        <v>2470</v>
      </c>
      <c r="W10" s="45">
        <v>2653</v>
      </c>
      <c r="X10" s="45">
        <v>2515</v>
      </c>
    </row>
    <row r="11" spans="1:24" ht="18" customHeight="1">
      <c r="A11" s="22" t="s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9"/>
      <c r="Q11" s="30"/>
      <c r="R11" s="30"/>
      <c r="S11" s="34"/>
      <c r="T11" s="45"/>
      <c r="U11" s="45"/>
      <c r="V11" s="45"/>
      <c r="W11" s="45"/>
      <c r="X11" s="45"/>
    </row>
    <row r="12" spans="1:24" ht="19.5" customHeight="1">
      <c r="A12" s="13" t="s">
        <v>5</v>
      </c>
      <c r="B12" s="34">
        <v>1171</v>
      </c>
      <c r="C12" s="34">
        <v>1164</v>
      </c>
      <c r="D12" s="34">
        <v>1203</v>
      </c>
      <c r="E12" s="34">
        <v>1270</v>
      </c>
      <c r="F12" s="34">
        <v>1297</v>
      </c>
      <c r="G12" s="34">
        <v>1317</v>
      </c>
      <c r="H12" s="34">
        <v>1345</v>
      </c>
      <c r="I12" s="34">
        <v>1324</v>
      </c>
      <c r="J12" s="34">
        <v>1351</v>
      </c>
      <c r="K12" s="34">
        <v>1123</v>
      </c>
      <c r="L12" s="34">
        <v>1259</v>
      </c>
      <c r="M12" s="34">
        <v>1302</v>
      </c>
      <c r="N12" s="35">
        <v>1265</v>
      </c>
      <c r="O12" s="33">
        <v>1289</v>
      </c>
      <c r="P12" s="33">
        <v>1203</v>
      </c>
      <c r="Q12" s="34">
        <v>1176</v>
      </c>
      <c r="R12" s="34">
        <v>1181</v>
      </c>
      <c r="S12" s="40">
        <v>1300</v>
      </c>
      <c r="T12" s="45">
        <v>1336</v>
      </c>
      <c r="U12" s="45">
        <v>1318</v>
      </c>
      <c r="V12" s="45">
        <v>1221</v>
      </c>
      <c r="W12" s="45">
        <v>1371</v>
      </c>
      <c r="X12" s="45">
        <v>1163</v>
      </c>
    </row>
    <row r="13" spans="1:24">
      <c r="A13" s="13" t="s">
        <v>6</v>
      </c>
      <c r="B13" s="34">
        <v>718</v>
      </c>
      <c r="C13" s="34">
        <v>769</v>
      </c>
      <c r="D13" s="34">
        <v>867</v>
      </c>
      <c r="E13" s="34">
        <v>971</v>
      </c>
      <c r="F13" s="34">
        <v>1083</v>
      </c>
      <c r="G13" s="34">
        <v>1123</v>
      </c>
      <c r="H13" s="34">
        <v>1119</v>
      </c>
      <c r="I13" s="34">
        <v>1106</v>
      </c>
      <c r="J13" s="34">
        <v>1077</v>
      </c>
      <c r="K13" s="34">
        <v>1087</v>
      </c>
      <c r="L13" s="34">
        <v>1084</v>
      </c>
      <c r="M13" s="34">
        <v>1083</v>
      </c>
      <c r="N13" s="35">
        <v>1152</v>
      </c>
      <c r="O13" s="33">
        <v>1182</v>
      </c>
      <c r="P13" s="33">
        <v>1178</v>
      </c>
      <c r="Q13" s="34">
        <v>1226</v>
      </c>
      <c r="R13" s="34">
        <v>1262</v>
      </c>
      <c r="S13" s="40">
        <v>1265</v>
      </c>
      <c r="T13" s="45">
        <v>1276</v>
      </c>
      <c r="U13" s="45">
        <v>1318</v>
      </c>
      <c r="V13" s="45">
        <v>1197</v>
      </c>
      <c r="W13" s="45">
        <v>1230</v>
      </c>
      <c r="X13" s="45">
        <v>1301</v>
      </c>
    </row>
    <row r="14" spans="1:24">
      <c r="A14" s="13" t="s">
        <v>7</v>
      </c>
      <c r="B14" s="34">
        <v>27</v>
      </c>
      <c r="C14" s="34">
        <v>28</v>
      </c>
      <c r="D14" s="34">
        <v>30</v>
      </c>
      <c r="E14" s="34">
        <v>32</v>
      </c>
      <c r="F14" s="34">
        <v>33</v>
      </c>
      <c r="G14" s="34">
        <v>33</v>
      </c>
      <c r="H14" s="34">
        <v>35</v>
      </c>
      <c r="I14" s="34">
        <v>35</v>
      </c>
      <c r="J14" s="34">
        <v>36</v>
      </c>
      <c r="K14" s="34">
        <v>36</v>
      </c>
      <c r="L14" s="34">
        <v>39</v>
      </c>
      <c r="M14" s="34">
        <v>38</v>
      </c>
      <c r="N14" s="35">
        <v>36</v>
      </c>
      <c r="O14" s="33">
        <v>42</v>
      </c>
      <c r="P14" s="33">
        <v>42</v>
      </c>
      <c r="Q14" s="34">
        <v>42</v>
      </c>
      <c r="R14" s="34">
        <v>46</v>
      </c>
      <c r="S14" s="40">
        <v>50</v>
      </c>
      <c r="T14" s="45">
        <v>55</v>
      </c>
      <c r="U14" s="45">
        <v>51</v>
      </c>
      <c r="V14" s="45">
        <v>52</v>
      </c>
      <c r="W14" s="45">
        <v>51</v>
      </c>
      <c r="X14" s="45">
        <v>51</v>
      </c>
    </row>
    <row r="15" spans="1:24" ht="18.75">
      <c r="A15" s="8" t="s">
        <v>64</v>
      </c>
      <c r="B15" s="28">
        <v>122</v>
      </c>
      <c r="C15" s="28">
        <v>113</v>
      </c>
      <c r="D15" s="28">
        <v>112</v>
      </c>
      <c r="E15" s="34">
        <v>84</v>
      </c>
      <c r="F15" s="28">
        <v>66</v>
      </c>
      <c r="G15" s="28">
        <v>60</v>
      </c>
      <c r="H15" s="28">
        <v>62</v>
      </c>
      <c r="I15" s="28">
        <v>65</v>
      </c>
      <c r="J15" s="28">
        <v>84</v>
      </c>
      <c r="K15" s="28">
        <v>98</v>
      </c>
      <c r="L15" s="28">
        <v>100</v>
      </c>
      <c r="M15" s="28">
        <v>78</v>
      </c>
      <c r="N15" s="36">
        <v>45</v>
      </c>
      <c r="O15" s="29">
        <v>40</v>
      </c>
      <c r="P15" s="29">
        <v>32</v>
      </c>
      <c r="Q15" s="37">
        <v>42</v>
      </c>
      <c r="R15" s="37">
        <v>43</v>
      </c>
      <c r="S15" s="34">
        <v>50</v>
      </c>
      <c r="T15" s="45">
        <v>37</v>
      </c>
      <c r="U15" s="45">
        <v>41</v>
      </c>
      <c r="V15" s="45">
        <v>43</v>
      </c>
      <c r="W15" s="45">
        <v>44</v>
      </c>
      <c r="X15" s="45">
        <v>45</v>
      </c>
    </row>
    <row r="16" spans="1:24" ht="18.75">
      <c r="A16" s="8" t="s">
        <v>65</v>
      </c>
      <c r="B16" s="28">
        <v>71</v>
      </c>
      <c r="C16" s="28">
        <v>83</v>
      </c>
      <c r="D16" s="28">
        <v>84</v>
      </c>
      <c r="E16" s="28">
        <v>81</v>
      </c>
      <c r="F16" s="28">
        <v>92</v>
      </c>
      <c r="G16" s="28">
        <v>87</v>
      </c>
      <c r="H16" s="28">
        <v>87</v>
      </c>
      <c r="I16" s="28">
        <v>86</v>
      </c>
      <c r="J16" s="28">
        <v>64</v>
      </c>
      <c r="K16" s="28">
        <v>53</v>
      </c>
      <c r="L16" s="28">
        <v>54</v>
      </c>
      <c r="M16" s="28">
        <v>59</v>
      </c>
      <c r="N16" s="36">
        <v>81</v>
      </c>
      <c r="O16" s="29">
        <v>80</v>
      </c>
      <c r="P16" s="29">
        <v>72</v>
      </c>
      <c r="Q16" s="37">
        <v>64</v>
      </c>
      <c r="R16" s="37">
        <v>67</v>
      </c>
      <c r="S16" s="34">
        <v>67</v>
      </c>
      <c r="T16" s="41">
        <v>66</v>
      </c>
      <c r="U16" s="41">
        <v>66</v>
      </c>
      <c r="V16" s="45">
        <v>64</v>
      </c>
      <c r="W16" s="45">
        <v>71</v>
      </c>
      <c r="X16" s="45">
        <v>68</v>
      </c>
    </row>
    <row r="17" spans="1:24" ht="18.75">
      <c r="A17" s="7" t="s">
        <v>66</v>
      </c>
      <c r="B17" s="6">
        <v>2.5</v>
      </c>
      <c r="C17" s="6">
        <v>2.6</v>
      </c>
      <c r="D17" s="6">
        <v>2.7</v>
      </c>
      <c r="E17" s="6">
        <v>2.7</v>
      </c>
      <c r="F17" s="9">
        <v>3</v>
      </c>
      <c r="G17" s="6">
        <v>2.8</v>
      </c>
      <c r="H17" s="6">
        <v>2.9</v>
      </c>
      <c r="I17" s="9">
        <v>3.4</v>
      </c>
      <c r="J17" s="9">
        <v>3.7</v>
      </c>
      <c r="K17" s="6">
        <v>3.6</v>
      </c>
      <c r="L17" s="6">
        <v>4.7</v>
      </c>
      <c r="M17" s="9">
        <v>5</v>
      </c>
      <c r="N17" s="6">
        <v>5.0999999999999996</v>
      </c>
      <c r="O17" s="14">
        <v>5</v>
      </c>
      <c r="P17" s="14">
        <v>5.2</v>
      </c>
      <c r="Q17" s="23">
        <v>5.6</v>
      </c>
      <c r="R17" s="23">
        <v>6.6</v>
      </c>
      <c r="S17" s="42">
        <v>7.9</v>
      </c>
      <c r="T17" s="42">
        <v>7.8</v>
      </c>
      <c r="U17" s="42">
        <v>7.4</v>
      </c>
      <c r="V17" s="42">
        <v>7.1</v>
      </c>
      <c r="W17" s="42">
        <v>9.1999999999999993</v>
      </c>
      <c r="X17" s="42">
        <v>2.8</v>
      </c>
    </row>
    <row r="18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24" ht="18.75">
      <c r="A19" s="149" t="s">
        <v>70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24" ht="18.75">
      <c r="A20" s="146" t="s">
        <v>67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</row>
    <row r="21" spans="1:24" ht="18.75">
      <c r="A21" s="146" t="s">
        <v>68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22" spans="1:24" ht="18.75">
      <c r="A22" s="10" t="s">
        <v>69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S22" s="46"/>
    </row>
    <row r="23" spans="1:24">
      <c r="A23" s="2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2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2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</row>
  </sheetData>
  <mergeCells count="5">
    <mergeCell ref="A21:O21"/>
    <mergeCell ref="A20:O20"/>
    <mergeCell ref="A2:Q2"/>
    <mergeCell ref="A3:Q3"/>
    <mergeCell ref="A19:R19"/>
  </mergeCells>
  <phoneticPr fontId="7" type="noConversion"/>
  <hyperlinks>
    <hyperlink ref="A1" location="Содержание!A1" display="Содержание"/>
  </hyperlinks>
  <pageMargins left="0.7" right="0.7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zoomScale="90" zoomScaleNormal="90" workbookViewId="0">
      <selection activeCell="A10" sqref="A10:XFD10"/>
    </sheetView>
  </sheetViews>
  <sheetFormatPr defaultRowHeight="15"/>
  <cols>
    <col min="1" max="1" width="21.140625" style="56" customWidth="1"/>
    <col min="2" max="18" width="9.7109375" style="56" customWidth="1"/>
    <col min="19" max="20" width="9.140625" style="56"/>
    <col min="21" max="21" width="9.7109375" style="56" customWidth="1"/>
    <col min="22" max="22" width="9.140625" style="56"/>
  </cols>
  <sheetData>
    <row r="1" spans="1:24">
      <c r="A1" s="49" t="s">
        <v>10</v>
      </c>
    </row>
    <row r="2" spans="1:24">
      <c r="B2" s="150" t="s">
        <v>19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4">
      <c r="B3" s="151" t="s">
        <v>20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4">
      <c r="A4" s="60"/>
      <c r="B4" s="57">
        <v>2000</v>
      </c>
      <c r="C4" s="57">
        <v>2001</v>
      </c>
      <c r="D4" s="57">
        <v>2002</v>
      </c>
      <c r="E4" s="58">
        <v>2003</v>
      </c>
      <c r="F4" s="58">
        <v>2004</v>
      </c>
      <c r="G4" s="57">
        <v>2005</v>
      </c>
      <c r="H4" s="57">
        <v>2006</v>
      </c>
      <c r="I4" s="57">
        <v>2007</v>
      </c>
      <c r="J4" s="57">
        <v>2008</v>
      </c>
      <c r="K4" s="57">
        <v>2009</v>
      </c>
      <c r="L4" s="57">
        <v>2010</v>
      </c>
      <c r="M4" s="57">
        <v>2011</v>
      </c>
      <c r="N4" s="57">
        <v>2012</v>
      </c>
      <c r="O4" s="57">
        <v>2013</v>
      </c>
      <c r="P4" s="57">
        <v>2014</v>
      </c>
      <c r="Q4" s="57">
        <v>2015</v>
      </c>
      <c r="R4" s="59">
        <v>2016</v>
      </c>
      <c r="S4" s="59">
        <v>2017</v>
      </c>
      <c r="T4" s="59">
        <v>2018</v>
      </c>
      <c r="U4" s="59">
        <v>2019</v>
      </c>
      <c r="V4" s="59">
        <v>2020</v>
      </c>
      <c r="W4" s="59">
        <v>2021</v>
      </c>
      <c r="X4" s="59">
        <v>2022</v>
      </c>
    </row>
    <row r="5" spans="1:24">
      <c r="A5" s="61"/>
      <c r="B5" s="62"/>
      <c r="C5" s="66"/>
      <c r="D5" s="63"/>
      <c r="E5" s="66"/>
      <c r="F5" s="63"/>
      <c r="G5" s="66"/>
      <c r="H5" s="63"/>
      <c r="I5" s="66"/>
      <c r="J5" s="63"/>
      <c r="K5" s="66"/>
      <c r="L5" s="63"/>
      <c r="M5" s="66"/>
      <c r="N5" s="63"/>
      <c r="O5" s="66"/>
      <c r="P5" s="63"/>
      <c r="Q5" s="66"/>
      <c r="R5" s="64"/>
      <c r="S5" s="67"/>
      <c r="T5" s="64"/>
      <c r="U5" s="67"/>
      <c r="V5" s="65"/>
      <c r="W5" s="65"/>
      <c r="X5" s="65"/>
    </row>
    <row r="6" spans="1:24" ht="15.75">
      <c r="A6" s="68" t="s">
        <v>0</v>
      </c>
      <c r="B6" s="69">
        <f t="shared" ref="B6:V6" si="0">B8+B10+B12+B11+B9</f>
        <v>99.97</v>
      </c>
      <c r="C6" s="70">
        <f t="shared" si="0"/>
        <v>99.969999999999985</v>
      </c>
      <c r="D6" s="71">
        <f t="shared" si="0"/>
        <v>99.97</v>
      </c>
      <c r="E6" s="70">
        <f t="shared" si="0"/>
        <v>99.960000000000008</v>
      </c>
      <c r="F6" s="71">
        <f t="shared" si="0"/>
        <v>99.97</v>
      </c>
      <c r="G6" s="70">
        <f t="shared" si="0"/>
        <v>99.960000000000008</v>
      </c>
      <c r="H6" s="71">
        <f t="shared" si="0"/>
        <v>99.960000000000008</v>
      </c>
      <c r="I6" s="70">
        <f t="shared" si="0"/>
        <v>99.97</v>
      </c>
      <c r="J6" s="71">
        <f t="shared" si="0"/>
        <v>99.969999999999985</v>
      </c>
      <c r="K6" s="70">
        <f t="shared" si="0"/>
        <v>99.98</v>
      </c>
      <c r="L6" s="71">
        <f t="shared" si="0"/>
        <v>100</v>
      </c>
      <c r="M6" s="70">
        <f t="shared" si="0"/>
        <v>99.999999999999986</v>
      </c>
      <c r="N6" s="71">
        <f t="shared" si="0"/>
        <v>100</v>
      </c>
      <c r="O6" s="70">
        <f t="shared" si="0"/>
        <v>100</v>
      </c>
      <c r="P6" s="71">
        <f t="shared" si="0"/>
        <v>100</v>
      </c>
      <c r="Q6" s="72">
        <f t="shared" si="0"/>
        <v>100.01</v>
      </c>
      <c r="R6" s="71">
        <f t="shared" si="0"/>
        <v>100.02999999999999</v>
      </c>
      <c r="S6" s="70">
        <f t="shared" si="0"/>
        <v>100.04</v>
      </c>
      <c r="T6" s="71">
        <f t="shared" si="0"/>
        <v>100.04</v>
      </c>
      <c r="U6" s="70">
        <f t="shared" si="0"/>
        <v>100.03</v>
      </c>
      <c r="V6" s="73">
        <f t="shared" si="0"/>
        <v>100.03</v>
      </c>
      <c r="W6" s="73">
        <f>W8+W10+W12+W11+W9</f>
        <v>100.00000000000001</v>
      </c>
      <c r="X6" s="73">
        <f>X8+X10+X12+X11+X9</f>
        <v>99.95</v>
      </c>
    </row>
    <row r="7" spans="1:24" ht="15.75">
      <c r="A7" s="13" t="s">
        <v>1</v>
      </c>
      <c r="B7" s="74"/>
      <c r="C7" s="75"/>
      <c r="D7" s="76"/>
      <c r="E7" s="75"/>
      <c r="F7" s="76"/>
      <c r="G7" s="75"/>
      <c r="H7" s="76"/>
      <c r="I7" s="75"/>
      <c r="J7" s="76"/>
      <c r="K7" s="75"/>
      <c r="L7" s="76"/>
      <c r="M7" s="75"/>
      <c r="N7" s="76"/>
      <c r="O7" s="75"/>
      <c r="P7" s="76"/>
      <c r="Q7" s="75"/>
      <c r="R7" s="76"/>
      <c r="S7" s="75"/>
      <c r="T7" s="76"/>
      <c r="U7" s="75"/>
      <c r="V7" s="77"/>
      <c r="W7" s="77"/>
      <c r="X7" s="77"/>
    </row>
    <row r="8" spans="1:24">
      <c r="A8" s="78" t="s">
        <v>3</v>
      </c>
      <c r="B8" s="79">
        <v>37.700000000000003</v>
      </c>
      <c r="C8" s="80">
        <v>38.200000000000003</v>
      </c>
      <c r="D8" s="81">
        <v>38</v>
      </c>
      <c r="E8" s="80">
        <v>39</v>
      </c>
      <c r="F8" s="81">
        <v>39.5</v>
      </c>
      <c r="G8" s="80">
        <v>39.700000000000003</v>
      </c>
      <c r="H8" s="81">
        <v>40.6</v>
      </c>
      <c r="I8" s="80">
        <v>42.5</v>
      </c>
      <c r="J8" s="81">
        <v>42.8</v>
      </c>
      <c r="K8" s="80">
        <v>42</v>
      </c>
      <c r="L8" s="81">
        <v>42.3</v>
      </c>
      <c r="M8" s="80">
        <v>43.3</v>
      </c>
      <c r="N8" s="81">
        <v>44</v>
      </c>
      <c r="O8" s="80">
        <v>43.2</v>
      </c>
      <c r="P8" s="81">
        <v>45.3</v>
      </c>
      <c r="Q8" s="80">
        <v>45.2</v>
      </c>
      <c r="R8" s="81">
        <v>45.1</v>
      </c>
      <c r="S8" s="80">
        <v>45.5</v>
      </c>
      <c r="T8" s="81">
        <v>46.1</v>
      </c>
      <c r="U8" s="75">
        <v>45.8</v>
      </c>
      <c r="V8" s="77">
        <v>47.2</v>
      </c>
      <c r="W8" s="77">
        <v>46.2</v>
      </c>
      <c r="X8" s="77">
        <v>47.2</v>
      </c>
    </row>
    <row r="9" spans="1:24">
      <c r="A9" s="78" t="s">
        <v>16</v>
      </c>
      <c r="B9" s="79">
        <v>7.0000000000000007E-2</v>
      </c>
      <c r="C9" s="80">
        <v>7.0000000000000007E-2</v>
      </c>
      <c r="D9" s="81">
        <v>7.0000000000000007E-2</v>
      </c>
      <c r="E9" s="80">
        <v>0.06</v>
      </c>
      <c r="F9" s="81">
        <v>7.0000000000000007E-2</v>
      </c>
      <c r="G9" s="80">
        <v>0.06</v>
      </c>
      <c r="H9" s="81">
        <v>0.06</v>
      </c>
      <c r="I9" s="80">
        <v>7.0000000000000007E-2</v>
      </c>
      <c r="J9" s="81">
        <v>7.0000000000000007E-2</v>
      </c>
      <c r="K9" s="80">
        <v>0.08</v>
      </c>
      <c r="L9" s="81">
        <v>0.1</v>
      </c>
      <c r="M9" s="80">
        <v>0.1</v>
      </c>
      <c r="N9" s="81">
        <v>0.1</v>
      </c>
      <c r="O9" s="80">
        <v>0.1</v>
      </c>
      <c r="P9" s="81">
        <v>0.1</v>
      </c>
      <c r="Q9" s="80">
        <v>0.11</v>
      </c>
      <c r="R9" s="81">
        <v>0.13</v>
      </c>
      <c r="S9" s="80">
        <v>0.14000000000000001</v>
      </c>
      <c r="T9" s="81">
        <v>0.14000000000000001</v>
      </c>
      <c r="U9" s="80">
        <v>0.13</v>
      </c>
      <c r="V9" s="82">
        <v>0.13</v>
      </c>
      <c r="W9" s="82">
        <v>0.2</v>
      </c>
      <c r="X9" s="128">
        <v>0.05</v>
      </c>
    </row>
    <row r="10" spans="1:24">
      <c r="A10" s="78" t="s">
        <v>2</v>
      </c>
      <c r="B10" s="79">
        <v>4.2</v>
      </c>
      <c r="C10" s="80">
        <v>4.3</v>
      </c>
      <c r="D10" s="81">
        <v>4.2</v>
      </c>
      <c r="E10" s="80">
        <v>4.0999999999999996</v>
      </c>
      <c r="F10" s="81">
        <v>4</v>
      </c>
      <c r="G10" s="80">
        <v>4.0999999999999996</v>
      </c>
      <c r="H10" s="81">
        <v>4.0999999999999996</v>
      </c>
      <c r="I10" s="80">
        <v>4.2</v>
      </c>
      <c r="J10" s="81">
        <v>4.4000000000000004</v>
      </c>
      <c r="K10" s="80">
        <v>4.0999999999999996</v>
      </c>
      <c r="L10" s="81">
        <v>4.2</v>
      </c>
      <c r="M10" s="80">
        <v>4.5</v>
      </c>
      <c r="N10" s="81">
        <v>4.9000000000000004</v>
      </c>
      <c r="O10" s="80">
        <v>4.9000000000000004</v>
      </c>
      <c r="P10" s="81">
        <v>4.9000000000000004</v>
      </c>
      <c r="Q10" s="80">
        <v>4.8</v>
      </c>
      <c r="R10" s="81">
        <v>4.8</v>
      </c>
      <c r="S10" s="80">
        <v>4.5999999999999996</v>
      </c>
      <c r="T10" s="81">
        <v>4.5999999999999996</v>
      </c>
      <c r="U10" s="80">
        <v>4.9000000000000004</v>
      </c>
      <c r="V10" s="82">
        <v>5</v>
      </c>
      <c r="W10" s="82">
        <v>5.2</v>
      </c>
      <c r="X10" s="82">
        <v>5.6</v>
      </c>
    </row>
    <row r="11" spans="1:24">
      <c r="A11" s="78" t="s">
        <v>17</v>
      </c>
      <c r="B11" s="79">
        <v>5.3</v>
      </c>
      <c r="C11" s="80">
        <v>5.2</v>
      </c>
      <c r="D11" s="81">
        <v>4.9000000000000004</v>
      </c>
      <c r="E11" s="80">
        <v>3.9</v>
      </c>
      <c r="F11" s="81">
        <v>3.5</v>
      </c>
      <c r="G11" s="80">
        <v>3.2</v>
      </c>
      <c r="H11" s="81">
        <v>3.1</v>
      </c>
      <c r="I11" s="80">
        <v>3.1</v>
      </c>
      <c r="J11" s="81">
        <v>3</v>
      </c>
      <c r="K11" s="80">
        <v>3.4</v>
      </c>
      <c r="L11" s="81">
        <v>3.2</v>
      </c>
      <c r="M11" s="80">
        <v>2.8</v>
      </c>
      <c r="N11" s="81">
        <v>2.5</v>
      </c>
      <c r="O11" s="80">
        <v>2.4</v>
      </c>
      <c r="P11" s="81">
        <v>2</v>
      </c>
      <c r="Q11" s="80">
        <v>2</v>
      </c>
      <c r="R11" s="81">
        <v>2.1</v>
      </c>
      <c r="S11" s="80">
        <v>2.1</v>
      </c>
      <c r="T11" s="81">
        <v>1.9</v>
      </c>
      <c r="U11" s="75">
        <v>1.9</v>
      </c>
      <c r="V11" s="82">
        <v>2</v>
      </c>
      <c r="W11" s="82">
        <v>2</v>
      </c>
      <c r="X11" s="82">
        <v>2</v>
      </c>
    </row>
    <row r="12" spans="1:24">
      <c r="A12" s="83" t="s">
        <v>18</v>
      </c>
      <c r="B12" s="84">
        <v>52.7</v>
      </c>
      <c r="C12" s="85">
        <v>52.199999999999996</v>
      </c>
      <c r="D12" s="86">
        <v>52.8</v>
      </c>
      <c r="E12" s="85">
        <v>52.9</v>
      </c>
      <c r="F12" s="86">
        <v>52.9</v>
      </c>
      <c r="G12" s="85">
        <v>52.9</v>
      </c>
      <c r="H12" s="86">
        <v>52.1</v>
      </c>
      <c r="I12" s="85">
        <v>50.1</v>
      </c>
      <c r="J12" s="86">
        <v>49.699999999999996</v>
      </c>
      <c r="K12" s="85">
        <v>50.4</v>
      </c>
      <c r="L12" s="86">
        <v>50.2</v>
      </c>
      <c r="M12" s="85">
        <v>49.3</v>
      </c>
      <c r="N12" s="86">
        <v>48.5</v>
      </c>
      <c r="O12" s="85">
        <v>49.4</v>
      </c>
      <c r="P12" s="86">
        <v>47.7</v>
      </c>
      <c r="Q12" s="85">
        <v>47.9</v>
      </c>
      <c r="R12" s="86">
        <v>47.9</v>
      </c>
      <c r="S12" s="85">
        <v>47.7</v>
      </c>
      <c r="T12" s="86">
        <v>47.3</v>
      </c>
      <c r="U12" s="87">
        <v>47.3</v>
      </c>
      <c r="V12" s="88">
        <v>45.7</v>
      </c>
      <c r="W12" s="88">
        <v>46.4</v>
      </c>
      <c r="X12" s="88">
        <v>45.1</v>
      </c>
    </row>
    <row r="14" spans="1:24" ht="18.75">
      <c r="A14" s="149" t="s">
        <v>70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</sheetData>
  <mergeCells count="3">
    <mergeCell ref="B2:T2"/>
    <mergeCell ref="B3:T3"/>
    <mergeCell ref="A14:R14"/>
  </mergeCells>
  <hyperlinks>
    <hyperlink ref="A1" location="Содержание!A1" display="В содержание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X19" sqref="X19"/>
    </sheetView>
  </sheetViews>
  <sheetFormatPr defaultRowHeight="15"/>
  <sheetData>
    <row r="1" spans="1:1">
      <c r="A1" s="49" t="s">
        <v>10</v>
      </c>
    </row>
    <row r="34" spans="2:19" ht="18.75">
      <c r="B34" s="149" t="s">
        <v>70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</row>
  </sheetData>
  <mergeCells count="1">
    <mergeCell ref="B34:S34"/>
  </mergeCells>
  <hyperlinks>
    <hyperlink ref="A1" location="Содержание!A1" display="В содержание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31" zoomScaleNormal="100" workbookViewId="0">
      <selection activeCell="N53" sqref="N53"/>
    </sheetView>
  </sheetViews>
  <sheetFormatPr defaultRowHeight="15"/>
  <cols>
    <col min="1" max="1" width="24.42578125" style="89" customWidth="1"/>
    <col min="2" max="2" width="16.5703125" style="89" customWidth="1"/>
    <col min="3" max="14" width="10.7109375" style="89" customWidth="1"/>
  </cols>
  <sheetData>
    <row r="1" spans="1:14">
      <c r="A1" s="49" t="s">
        <v>10</v>
      </c>
    </row>
    <row r="2" spans="1:14" ht="17.25">
      <c r="A2" s="150" t="s">
        <v>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>
      <c r="M3" s="155" t="s">
        <v>40</v>
      </c>
      <c r="N3" s="155"/>
    </row>
    <row r="4" spans="1:14">
      <c r="A4" s="90"/>
      <c r="B4" s="91"/>
      <c r="C4" s="92" t="s">
        <v>23</v>
      </c>
      <c r="D4" s="92" t="s">
        <v>24</v>
      </c>
      <c r="E4" s="92" t="s">
        <v>25</v>
      </c>
      <c r="F4" s="92" t="s">
        <v>26</v>
      </c>
      <c r="G4" s="92" t="s">
        <v>27</v>
      </c>
      <c r="H4" s="92" t="s">
        <v>28</v>
      </c>
      <c r="I4" s="92" t="s">
        <v>29</v>
      </c>
      <c r="J4" s="92" t="s">
        <v>30</v>
      </c>
      <c r="K4" s="92" t="s">
        <v>31</v>
      </c>
      <c r="L4" s="92" t="s">
        <v>32</v>
      </c>
      <c r="M4" s="92" t="s">
        <v>33</v>
      </c>
      <c r="N4" s="92" t="s">
        <v>34</v>
      </c>
    </row>
    <row r="5" spans="1:14">
      <c r="A5" s="90"/>
      <c r="B5" s="91"/>
      <c r="C5" s="93"/>
      <c r="D5" s="93"/>
      <c r="E5" s="93"/>
      <c r="F5" s="93"/>
      <c r="G5" s="93"/>
      <c r="H5" s="93"/>
      <c r="I5" s="93"/>
      <c r="J5" s="93"/>
      <c r="K5" s="136"/>
      <c r="L5" s="136"/>
      <c r="M5" s="136"/>
      <c r="N5" s="136"/>
    </row>
    <row r="6" spans="1:14" ht="16.5">
      <c r="A6" s="156" t="s">
        <v>35</v>
      </c>
      <c r="B6" s="95">
        <v>2022</v>
      </c>
      <c r="C6" s="131">
        <f>C28+C32+C40+C44+C48+C52</f>
        <v>490146.5</v>
      </c>
      <c r="D6" s="131">
        <f t="shared" ref="D6:N7" si="0">D28+D32+D40+D44+D48+D52</f>
        <v>442363.9</v>
      </c>
      <c r="E6" s="131">
        <f t="shared" si="0"/>
        <v>500404.1</v>
      </c>
      <c r="F6" s="131">
        <f t="shared" si="0"/>
        <v>471143.1</v>
      </c>
      <c r="G6" s="131">
        <f t="shared" si="0"/>
        <v>477776</v>
      </c>
      <c r="H6" s="131">
        <f t="shared" si="0"/>
        <v>442401.3</v>
      </c>
      <c r="I6" s="131">
        <f t="shared" si="0"/>
        <v>452221.9</v>
      </c>
      <c r="J6" s="131">
        <f t="shared" si="0"/>
        <v>460997.6</v>
      </c>
      <c r="K6" s="98">
        <f t="shared" si="0"/>
        <v>442683.10000000003</v>
      </c>
      <c r="L6" s="113" t="s">
        <v>84</v>
      </c>
      <c r="M6" s="113" t="s">
        <v>85</v>
      </c>
      <c r="N6" s="117" t="s">
        <v>86</v>
      </c>
    </row>
    <row r="7" spans="1:14">
      <c r="A7" s="157"/>
      <c r="B7" s="95" t="s">
        <v>52</v>
      </c>
      <c r="C7" s="98">
        <f>C29+C33+C41+C45+C49+C53</f>
        <v>481915.5</v>
      </c>
      <c r="D7" s="98">
        <f t="shared" si="0"/>
        <v>441586.89999999997</v>
      </c>
      <c r="E7" s="98">
        <f t="shared" si="0"/>
        <v>483070.9</v>
      </c>
      <c r="F7" s="98">
        <f t="shared" si="0"/>
        <v>460151.9</v>
      </c>
      <c r="G7" s="98">
        <f t="shared" si="0"/>
        <v>459233.8</v>
      </c>
      <c r="H7" s="98">
        <f t="shared" si="0"/>
        <v>438043.1</v>
      </c>
      <c r="I7" s="98">
        <f t="shared" si="0"/>
        <v>451732.30000000005</v>
      </c>
      <c r="J7" s="98">
        <f t="shared" si="0"/>
        <v>465147.2</v>
      </c>
      <c r="K7" s="98">
        <f t="shared" si="0"/>
        <v>450309.69999999995</v>
      </c>
      <c r="L7" s="112">
        <f t="shared" si="0"/>
        <v>481908.6</v>
      </c>
      <c r="M7" s="112">
        <f t="shared" si="0"/>
        <v>464021.70000000007</v>
      </c>
      <c r="N7" s="137">
        <f t="shared" si="0"/>
        <v>470314</v>
      </c>
    </row>
    <row r="8" spans="1:14">
      <c r="A8" s="157"/>
      <c r="B8" s="94" t="s">
        <v>36</v>
      </c>
      <c r="C8" s="99">
        <f>C7/C6*100</f>
        <v>98.320706156220638</v>
      </c>
      <c r="D8" s="100">
        <f t="shared" ref="D8:K8" si="1">D7/D6*100</f>
        <v>99.824352755728924</v>
      </c>
      <c r="E8" s="100">
        <f t="shared" si="1"/>
        <v>96.536159475911575</v>
      </c>
      <c r="F8" s="100">
        <f t="shared" si="1"/>
        <v>97.66712066885836</v>
      </c>
      <c r="G8" s="100">
        <f t="shared" si="1"/>
        <v>96.119059977897592</v>
      </c>
      <c r="H8" s="100">
        <f t="shared" si="1"/>
        <v>99.014876312524393</v>
      </c>
      <c r="I8" s="100">
        <f t="shared" si="1"/>
        <v>99.891734566592206</v>
      </c>
      <c r="J8" s="100">
        <f t="shared" si="1"/>
        <v>100.90013483801219</v>
      </c>
      <c r="K8" s="100">
        <f t="shared" si="1"/>
        <v>101.72281254920279</v>
      </c>
      <c r="L8" s="141">
        <v>102.9</v>
      </c>
      <c r="M8" s="141">
        <v>100.6</v>
      </c>
      <c r="N8" s="142">
        <v>99.6</v>
      </c>
    </row>
    <row r="9" spans="1:14" ht="23.25">
      <c r="A9" s="157"/>
      <c r="B9" s="94" t="s">
        <v>37</v>
      </c>
      <c r="C9" s="101">
        <v>102.1</v>
      </c>
      <c r="D9" s="102">
        <f>D7/C7*100</f>
        <v>91.631603465752804</v>
      </c>
      <c r="E9" s="102">
        <f t="shared" ref="E9:K9" si="2">E7/D7*100</f>
        <v>109.39430041969092</v>
      </c>
      <c r="F9" s="102">
        <f t="shared" si="2"/>
        <v>95.25556186472835</v>
      </c>
      <c r="G9" s="102">
        <f t="shared" si="2"/>
        <v>99.800478928805887</v>
      </c>
      <c r="H9" s="102">
        <f t="shared" si="2"/>
        <v>95.385640168471923</v>
      </c>
      <c r="I9" s="102">
        <f t="shared" si="2"/>
        <v>103.12508061421354</v>
      </c>
      <c r="J9" s="102">
        <f t="shared" si="2"/>
        <v>102.96965702917413</v>
      </c>
      <c r="K9" s="102">
        <f t="shared" si="2"/>
        <v>96.810149561257148</v>
      </c>
      <c r="L9" s="143">
        <v>107</v>
      </c>
      <c r="M9" s="143">
        <v>96.3</v>
      </c>
      <c r="N9" s="144">
        <v>101.4</v>
      </c>
    </row>
    <row r="10" spans="1:14">
      <c r="A10" s="157"/>
      <c r="B10" s="95" t="s">
        <v>95</v>
      </c>
      <c r="C10" s="112">
        <f t="shared" ref="C10:D10" si="3">C30+C34+C42+C46+C50+C54</f>
        <v>475780.5</v>
      </c>
      <c r="D10" s="98">
        <f t="shared" si="3"/>
        <v>459795.4</v>
      </c>
      <c r="E10" s="98"/>
      <c r="F10" s="98"/>
      <c r="G10" s="98"/>
      <c r="H10" s="98"/>
      <c r="I10" s="98"/>
      <c r="J10" s="98"/>
      <c r="K10" s="112"/>
      <c r="L10" s="112"/>
      <c r="M10" s="112"/>
      <c r="N10" s="134"/>
    </row>
    <row r="11" spans="1:14">
      <c r="A11" s="157"/>
      <c r="B11" s="94" t="s">
        <v>36</v>
      </c>
      <c r="C11" s="139">
        <f t="shared" ref="C11" si="4">C10/C7*100</f>
        <v>98.726955244228492</v>
      </c>
      <c r="D11" s="100">
        <f>D10/D7*100</f>
        <v>104.12342395120871</v>
      </c>
      <c r="E11" s="100"/>
      <c r="F11" s="100"/>
      <c r="G11" s="100"/>
      <c r="H11" s="100"/>
      <c r="I11" s="100"/>
      <c r="J11" s="100"/>
      <c r="K11" s="100"/>
      <c r="L11" s="114"/>
      <c r="M11" s="114"/>
      <c r="N11" s="115"/>
    </row>
    <row r="12" spans="1:14" ht="23.25">
      <c r="A12" s="158"/>
      <c r="B12" s="94" t="s">
        <v>37</v>
      </c>
      <c r="C12" s="140">
        <f>C10/N7*100</f>
        <v>101.16230858532811</v>
      </c>
      <c r="D12" s="102">
        <f>D10/C10*100</f>
        <v>96.64023641153851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35"/>
    </row>
    <row r="13" spans="1:14" ht="16.5">
      <c r="A13" s="159" t="s">
        <v>41</v>
      </c>
      <c r="B13" s="95">
        <v>2022</v>
      </c>
      <c r="C13" s="98">
        <f>C28+C36+C40+C44+C48+C52</f>
        <v>484650.6</v>
      </c>
      <c r="D13" s="98">
        <f t="shared" ref="D13:N14" si="5">D28+D36+D40+D44+D48+D52</f>
        <v>436543.6</v>
      </c>
      <c r="E13" s="98">
        <f t="shared" si="5"/>
        <v>494009.19999999995</v>
      </c>
      <c r="F13" s="98">
        <f t="shared" si="5"/>
        <v>465155.9</v>
      </c>
      <c r="G13" s="98">
        <f t="shared" si="5"/>
        <v>471795</v>
      </c>
      <c r="H13" s="98">
        <f t="shared" si="5"/>
        <v>435645.8</v>
      </c>
      <c r="I13" s="98">
        <f t="shared" si="5"/>
        <v>445142.30000000005</v>
      </c>
      <c r="J13" s="98">
        <f t="shared" si="5"/>
        <v>453801.60000000003</v>
      </c>
      <c r="K13" s="98">
        <f t="shared" si="5"/>
        <v>435586.9</v>
      </c>
      <c r="L13" s="113" t="s">
        <v>87</v>
      </c>
      <c r="M13" s="113" t="s">
        <v>88</v>
      </c>
      <c r="N13" s="117" t="s">
        <v>89</v>
      </c>
    </row>
    <row r="14" spans="1:14">
      <c r="A14" s="160"/>
      <c r="B14" s="95" t="s">
        <v>52</v>
      </c>
      <c r="C14" s="98">
        <f>C29+C37+C41+C45+C49+C53</f>
        <v>476563.9</v>
      </c>
      <c r="D14" s="98">
        <f t="shared" si="5"/>
        <v>435774.19999999995</v>
      </c>
      <c r="E14" s="98">
        <f t="shared" si="5"/>
        <v>476589</v>
      </c>
      <c r="F14" s="98">
        <f t="shared" si="5"/>
        <v>453412.9</v>
      </c>
      <c r="G14" s="98">
        <f t="shared" si="5"/>
        <v>452170.39999999997</v>
      </c>
      <c r="H14" s="98">
        <f t="shared" si="5"/>
        <v>429373.1</v>
      </c>
      <c r="I14" s="98">
        <f t="shared" si="5"/>
        <v>442903.7</v>
      </c>
      <c r="J14" s="98">
        <f t="shared" si="5"/>
        <v>455130.9</v>
      </c>
      <c r="K14" s="98">
        <f t="shared" si="5"/>
        <v>439889.4</v>
      </c>
      <c r="L14" s="112">
        <f t="shared" si="5"/>
        <v>472042.5</v>
      </c>
      <c r="M14" s="112">
        <f t="shared" si="5"/>
        <v>454511.60000000003</v>
      </c>
      <c r="N14" s="137">
        <f t="shared" si="5"/>
        <v>462087.2</v>
      </c>
    </row>
    <row r="15" spans="1:14">
      <c r="A15" s="160"/>
      <c r="B15" s="94" t="s">
        <v>36</v>
      </c>
      <c r="C15" s="99">
        <f>C14/C13*100</f>
        <v>98.331437121918356</v>
      </c>
      <c r="D15" s="100">
        <f t="shared" ref="D15:K15" si="6">D14/D13*100</f>
        <v>99.823751854339406</v>
      </c>
      <c r="E15" s="100">
        <f t="shared" si="6"/>
        <v>96.473709396505186</v>
      </c>
      <c r="F15" s="100">
        <f t="shared" si="6"/>
        <v>97.475470052083608</v>
      </c>
      <c r="G15" s="100">
        <f t="shared" si="6"/>
        <v>95.840439173793683</v>
      </c>
      <c r="H15" s="100">
        <f t="shared" si="6"/>
        <v>98.560137616384679</v>
      </c>
      <c r="I15" s="100">
        <f t="shared" si="6"/>
        <v>99.497104633731723</v>
      </c>
      <c r="J15" s="100">
        <f t="shared" si="6"/>
        <v>100.29292536650378</v>
      </c>
      <c r="K15" s="100">
        <f t="shared" si="6"/>
        <v>100.98774779498649</v>
      </c>
      <c r="L15" s="141">
        <v>102.2</v>
      </c>
      <c r="M15" s="141">
        <v>99.9</v>
      </c>
      <c r="N15" s="142">
        <v>99.2</v>
      </c>
    </row>
    <row r="16" spans="1:14" ht="23.25">
      <c r="A16" s="160"/>
      <c r="B16" s="94" t="s">
        <v>37</v>
      </c>
      <c r="C16" s="102">
        <v>102.3</v>
      </c>
      <c r="D16" s="102">
        <f>D14/C14*100</f>
        <v>91.44087498024922</v>
      </c>
      <c r="E16" s="102">
        <f>E14/D14*100</f>
        <v>109.36604323982468</v>
      </c>
      <c r="F16" s="102">
        <f>F14/E14*100</f>
        <v>95.137088770408056</v>
      </c>
      <c r="G16" s="102">
        <f t="shared" ref="G16:K16" si="7">G14/F14*100</f>
        <v>99.72596721443081</v>
      </c>
      <c r="H16" s="102">
        <f t="shared" si="7"/>
        <v>94.958250252559665</v>
      </c>
      <c r="I16" s="102">
        <f t="shared" si="7"/>
        <v>103.15124538542355</v>
      </c>
      <c r="J16" s="102">
        <f t="shared" si="7"/>
        <v>102.76069041644944</v>
      </c>
      <c r="K16" s="102">
        <f t="shared" si="7"/>
        <v>96.651183209050402</v>
      </c>
      <c r="L16" s="143">
        <v>107.3</v>
      </c>
      <c r="M16" s="143">
        <v>96.3</v>
      </c>
      <c r="N16" s="144">
        <v>101.7</v>
      </c>
    </row>
    <row r="17" spans="1:14">
      <c r="A17" s="160"/>
      <c r="B17" s="95" t="s">
        <v>95</v>
      </c>
      <c r="C17" s="112">
        <f t="shared" ref="C17:D17" si="8">C30+C38+C42+C46+C50+C54</f>
        <v>468120.9</v>
      </c>
      <c r="D17" s="98">
        <f t="shared" si="8"/>
        <v>452931.5</v>
      </c>
      <c r="E17" s="98"/>
      <c r="F17" s="98"/>
      <c r="G17" s="98"/>
      <c r="H17" s="98"/>
      <c r="I17" s="98"/>
      <c r="J17" s="98"/>
      <c r="K17" s="112"/>
      <c r="L17" s="112"/>
      <c r="M17" s="112"/>
      <c r="N17" s="134"/>
    </row>
    <row r="18" spans="1:14">
      <c r="A18" s="160"/>
      <c r="B18" s="94" t="s">
        <v>36</v>
      </c>
      <c r="C18" s="139">
        <f t="shared" ref="C18:D18" si="9">C17/C14*100</f>
        <v>98.22835930291825</v>
      </c>
      <c r="D18" s="100">
        <f t="shared" si="9"/>
        <v>103.93719958639132</v>
      </c>
      <c r="E18" s="100"/>
      <c r="F18" s="100"/>
      <c r="G18" s="100"/>
      <c r="H18" s="100"/>
      <c r="I18" s="100"/>
      <c r="J18" s="100"/>
      <c r="K18" s="100"/>
      <c r="L18" s="114"/>
      <c r="M18" s="114"/>
      <c r="N18" s="115"/>
    </row>
    <row r="19" spans="1:14" ht="23.25">
      <c r="A19" s="161"/>
      <c r="B19" s="94" t="s">
        <v>37</v>
      </c>
      <c r="C19" s="140">
        <f>C17/N14*100</f>
        <v>101.30574921789655</v>
      </c>
      <c r="D19" s="102">
        <f>D17/C17*100</f>
        <v>96.755239939084106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16"/>
    </row>
    <row r="20" spans="1:14" ht="16.5">
      <c r="A20" s="162" t="s">
        <v>42</v>
      </c>
      <c r="B20" s="95">
        <v>2022</v>
      </c>
      <c r="C20" s="98">
        <f>C28+C36+C40+C44+C48</f>
        <v>246627.59999999998</v>
      </c>
      <c r="D20" s="98">
        <f t="shared" ref="D20:N21" si="10">D28+D36+D40+D44+D48</f>
        <v>224575.9</v>
      </c>
      <c r="E20" s="98">
        <f t="shared" si="10"/>
        <v>261906.5</v>
      </c>
      <c r="F20" s="98">
        <f t="shared" si="10"/>
        <v>249006.6</v>
      </c>
      <c r="G20" s="98">
        <f t="shared" si="10"/>
        <v>256531.20000000001</v>
      </c>
      <c r="H20" s="98">
        <f t="shared" si="10"/>
        <v>241618</v>
      </c>
      <c r="I20" s="98">
        <f t="shared" si="10"/>
        <v>249987.00000000003</v>
      </c>
      <c r="J20" s="98">
        <f t="shared" si="10"/>
        <v>257441.80000000002</v>
      </c>
      <c r="K20" s="98">
        <f t="shared" si="10"/>
        <v>247029.30000000002</v>
      </c>
      <c r="L20" s="113" t="s">
        <v>90</v>
      </c>
      <c r="M20" s="113" t="s">
        <v>91</v>
      </c>
      <c r="N20" s="117" t="s">
        <v>92</v>
      </c>
    </row>
    <row r="21" spans="1:14">
      <c r="A21" s="163"/>
      <c r="B21" s="95" t="s">
        <v>52</v>
      </c>
      <c r="C21" s="98">
        <f>C29+C37+C41+C45+C49</f>
        <v>254389.2</v>
      </c>
      <c r="D21" s="98">
        <f t="shared" si="10"/>
        <v>237833.4</v>
      </c>
      <c r="E21" s="98">
        <f t="shared" si="10"/>
        <v>264321.2</v>
      </c>
      <c r="F21" s="98">
        <f t="shared" si="10"/>
        <v>250280.40000000002</v>
      </c>
      <c r="G21" s="98">
        <f t="shared" si="10"/>
        <v>258627.39999999997</v>
      </c>
      <c r="H21" s="98">
        <f t="shared" si="10"/>
        <v>247450.2</v>
      </c>
      <c r="I21" s="98">
        <f t="shared" si="10"/>
        <v>258356.80000000002</v>
      </c>
      <c r="J21" s="98">
        <f t="shared" si="10"/>
        <v>258489.2</v>
      </c>
      <c r="K21" s="98">
        <f t="shared" si="10"/>
        <v>250463.9</v>
      </c>
      <c r="L21" s="112">
        <f t="shared" si="10"/>
        <v>259375.4</v>
      </c>
      <c r="M21" s="112">
        <f t="shared" si="10"/>
        <v>248890.90000000002</v>
      </c>
      <c r="N21" s="137">
        <f t="shared" si="10"/>
        <v>238959.6</v>
      </c>
    </row>
    <row r="22" spans="1:14">
      <c r="A22" s="163"/>
      <c r="B22" s="94" t="s">
        <v>36</v>
      </c>
      <c r="C22" s="99">
        <f>C21/C20*100</f>
        <v>103.14709302608469</v>
      </c>
      <c r="D22" s="100">
        <f t="shared" ref="D22:K22" si="11">D21/D20*100</f>
        <v>105.90334937987558</v>
      </c>
      <c r="E22" s="100">
        <f t="shared" si="11"/>
        <v>100.92197024510656</v>
      </c>
      <c r="F22" s="100">
        <f t="shared" si="11"/>
        <v>100.5115527058319</v>
      </c>
      <c r="G22" s="100">
        <f t="shared" si="11"/>
        <v>100.81713257490705</v>
      </c>
      <c r="H22" s="100">
        <f t="shared" si="11"/>
        <v>102.41381022937033</v>
      </c>
      <c r="I22" s="100">
        <f t="shared" si="11"/>
        <v>103.34809410089325</v>
      </c>
      <c r="J22" s="100">
        <f t="shared" si="11"/>
        <v>100.40684923738104</v>
      </c>
      <c r="K22" s="100">
        <f t="shared" si="11"/>
        <v>101.39036138628089</v>
      </c>
      <c r="L22" s="141">
        <v>101.4</v>
      </c>
      <c r="M22" s="141">
        <v>99.7</v>
      </c>
      <c r="N22" s="142">
        <v>95.5</v>
      </c>
    </row>
    <row r="23" spans="1:14" ht="23.25">
      <c r="A23" s="163"/>
      <c r="B23" s="94" t="s">
        <v>37</v>
      </c>
      <c r="C23" s="102">
        <v>101.7</v>
      </c>
      <c r="D23" s="102">
        <f>D21/C21*100</f>
        <v>93.491940695595559</v>
      </c>
      <c r="E23" s="102">
        <f t="shared" ref="E23:K23" si="12">E21/D21*100</f>
        <v>111.13712371769483</v>
      </c>
      <c r="F23" s="102">
        <f t="shared" si="12"/>
        <v>94.687978111479524</v>
      </c>
      <c r="G23" s="102">
        <f t="shared" si="12"/>
        <v>103.33505939737988</v>
      </c>
      <c r="H23" s="102">
        <f t="shared" si="12"/>
        <v>95.678261468042464</v>
      </c>
      <c r="I23" s="102">
        <f t="shared" si="12"/>
        <v>104.40759393203159</v>
      </c>
      <c r="J23" s="102">
        <f t="shared" si="12"/>
        <v>100.05124695769571</v>
      </c>
      <c r="K23" s="102">
        <f t="shared" si="12"/>
        <v>96.895305490519519</v>
      </c>
      <c r="L23" s="143">
        <v>103.6</v>
      </c>
      <c r="M23" s="143">
        <v>96</v>
      </c>
      <c r="N23" s="144">
        <v>96</v>
      </c>
    </row>
    <row r="24" spans="1:14">
      <c r="A24" s="163"/>
      <c r="B24" s="95" t="s">
        <v>95</v>
      </c>
      <c r="C24" s="112">
        <f t="shared" ref="C24:D24" si="13">C30+C38+C42+C46+C50</f>
        <v>236282.4</v>
      </c>
      <c r="D24" s="98">
        <f t="shared" si="13"/>
        <v>230633.4</v>
      </c>
      <c r="E24" s="98"/>
      <c r="F24" s="98"/>
      <c r="G24" s="98"/>
      <c r="H24" s="98"/>
      <c r="I24" s="98"/>
      <c r="J24" s="98"/>
      <c r="K24" s="112"/>
      <c r="L24" s="112"/>
      <c r="M24" s="112"/>
      <c r="N24" s="134"/>
    </row>
    <row r="25" spans="1:14">
      <c r="A25" s="163"/>
      <c r="B25" s="94" t="s">
        <v>36</v>
      </c>
      <c r="C25" s="139">
        <f t="shared" ref="C25:D25" si="14">C24/C21*100</f>
        <v>92.882245000967018</v>
      </c>
      <c r="D25" s="100">
        <f t="shared" si="14"/>
        <v>96.972670785516243</v>
      </c>
      <c r="E25" s="100"/>
      <c r="F25" s="100"/>
      <c r="G25" s="100"/>
      <c r="H25" s="100"/>
      <c r="I25" s="100"/>
      <c r="J25" s="100"/>
      <c r="K25" s="100"/>
      <c r="L25" s="114"/>
      <c r="M25" s="114"/>
      <c r="N25" s="115"/>
    </row>
    <row r="26" spans="1:14" ht="23.25">
      <c r="A26" s="164"/>
      <c r="B26" s="94" t="s">
        <v>37</v>
      </c>
      <c r="C26" s="140">
        <f>C24/N21*100</f>
        <v>98.879643253503929</v>
      </c>
      <c r="D26" s="102">
        <f>D24/C24*100</f>
        <v>97.609216767732178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18"/>
    </row>
    <row r="27" spans="1:14">
      <c r="A27" s="96" t="s">
        <v>1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19"/>
      <c r="M27" s="119"/>
      <c r="N27" s="119"/>
    </row>
    <row r="28" spans="1:14" ht="16.5">
      <c r="A28" s="89" t="s">
        <v>3</v>
      </c>
      <c r="B28" s="91">
        <v>2022</v>
      </c>
      <c r="C28" s="105">
        <v>224951.4</v>
      </c>
      <c r="D28" s="105">
        <v>200898.7</v>
      </c>
      <c r="E28" s="105">
        <v>234651.5</v>
      </c>
      <c r="F28" s="105">
        <v>222889.5</v>
      </c>
      <c r="G28" s="105">
        <v>227170</v>
      </c>
      <c r="H28" s="105">
        <v>209135.5</v>
      </c>
      <c r="I28" s="105">
        <v>214067</v>
      </c>
      <c r="J28" s="105">
        <v>221261.2</v>
      </c>
      <c r="K28" s="105">
        <v>213861.7</v>
      </c>
      <c r="L28" s="120" t="s">
        <v>54</v>
      </c>
      <c r="M28" s="120" t="s">
        <v>55</v>
      </c>
      <c r="N28" s="120" t="s">
        <v>61</v>
      </c>
    </row>
    <row r="29" spans="1:14">
      <c r="B29" s="91" t="s">
        <v>53</v>
      </c>
      <c r="C29" s="105">
        <v>228770</v>
      </c>
      <c r="D29" s="105">
        <v>212474.5</v>
      </c>
      <c r="E29" s="105">
        <v>236662.9</v>
      </c>
      <c r="F29" s="105">
        <v>222043.2</v>
      </c>
      <c r="G29" s="105">
        <v>225369.4</v>
      </c>
      <c r="H29" s="105">
        <v>213195.7</v>
      </c>
      <c r="I29" s="105">
        <v>220128.7</v>
      </c>
      <c r="J29" s="105">
        <v>218629</v>
      </c>
      <c r="K29" s="105">
        <v>211719.9</v>
      </c>
      <c r="L29" s="105">
        <v>222976.9</v>
      </c>
      <c r="M29" s="105">
        <v>217093.2</v>
      </c>
      <c r="N29" s="105">
        <v>209230.1</v>
      </c>
    </row>
    <row r="30" spans="1:14">
      <c r="B30" s="91" t="s">
        <v>94</v>
      </c>
      <c r="C30" s="126">
        <v>207417.9</v>
      </c>
      <c r="D30" s="105">
        <v>200898.9</v>
      </c>
      <c r="E30" s="105"/>
      <c r="F30" s="105"/>
      <c r="G30" s="105"/>
      <c r="H30" s="105"/>
      <c r="I30" s="105"/>
      <c r="J30" s="105"/>
      <c r="K30" s="105"/>
      <c r="L30" s="105"/>
      <c r="M30" s="126"/>
      <c r="N30" s="105"/>
    </row>
    <row r="31" spans="1:14">
      <c r="B31" s="91"/>
      <c r="C31" s="106"/>
      <c r="D31" s="106"/>
      <c r="E31" s="106"/>
      <c r="F31" s="106"/>
      <c r="G31" s="106"/>
      <c r="H31" s="106"/>
      <c r="I31" s="106"/>
      <c r="J31" s="106"/>
      <c r="K31" s="106"/>
      <c r="L31" s="121"/>
      <c r="M31" s="121"/>
      <c r="N31" s="121"/>
    </row>
    <row r="32" spans="1:14" ht="16.5">
      <c r="A32" s="89" t="s">
        <v>43</v>
      </c>
      <c r="B32" s="91">
        <v>2022</v>
      </c>
      <c r="C32" s="105">
        <v>22009.599999999999</v>
      </c>
      <c r="D32" s="105">
        <v>23678.9</v>
      </c>
      <c r="E32" s="105">
        <v>27348.5</v>
      </c>
      <c r="F32" s="105">
        <v>25264.3</v>
      </c>
      <c r="G32" s="105">
        <v>25134.1</v>
      </c>
      <c r="H32" s="105">
        <v>26295.200000000001</v>
      </c>
      <c r="I32" s="105">
        <v>28052.3</v>
      </c>
      <c r="J32" s="105">
        <v>28027.5</v>
      </c>
      <c r="K32" s="105">
        <v>27684.1</v>
      </c>
      <c r="L32" s="120" t="s">
        <v>79</v>
      </c>
      <c r="M32" s="120" t="s">
        <v>80</v>
      </c>
      <c r="N32" s="120" t="s">
        <v>81</v>
      </c>
    </row>
    <row r="33" spans="1:14">
      <c r="B33" s="91" t="s">
        <v>53</v>
      </c>
      <c r="C33" s="105">
        <v>26221</v>
      </c>
      <c r="D33" s="105">
        <v>26414.3</v>
      </c>
      <c r="E33" s="105">
        <v>28932.3</v>
      </c>
      <c r="F33" s="105">
        <v>29069.599999999999</v>
      </c>
      <c r="G33" s="105">
        <v>29591.9</v>
      </c>
      <c r="H33" s="105">
        <v>31351</v>
      </c>
      <c r="I33" s="105">
        <v>34712.5</v>
      </c>
      <c r="J33" s="105">
        <v>36040.9</v>
      </c>
      <c r="K33" s="105">
        <v>37011.4</v>
      </c>
      <c r="L33" s="126">
        <v>36469.1</v>
      </c>
      <c r="M33" s="126">
        <v>34508.1</v>
      </c>
      <c r="N33" s="126">
        <v>32974.5</v>
      </c>
    </row>
    <row r="34" spans="1:14">
      <c r="B34" s="91" t="s">
        <v>94</v>
      </c>
      <c r="C34" s="126">
        <v>32119.4</v>
      </c>
      <c r="D34" s="105">
        <v>30781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>
      <c r="B35" s="91"/>
      <c r="C35" s="106"/>
      <c r="D35" s="106"/>
      <c r="E35" s="106"/>
      <c r="F35" s="106"/>
      <c r="G35" s="106"/>
      <c r="H35" s="106"/>
      <c r="I35" s="106"/>
      <c r="J35" s="106"/>
      <c r="K35" s="106"/>
      <c r="L35" s="121"/>
      <c r="M35" s="121"/>
      <c r="N35" s="121"/>
    </row>
    <row r="36" spans="1:14" ht="16.5">
      <c r="A36" s="109" t="s">
        <v>44</v>
      </c>
      <c r="B36" s="91">
        <v>2022</v>
      </c>
      <c r="C36" s="105">
        <v>16513.7</v>
      </c>
      <c r="D36" s="105">
        <v>17858.599999999999</v>
      </c>
      <c r="E36" s="105">
        <v>20953.599999999999</v>
      </c>
      <c r="F36" s="105">
        <v>19277.099999999999</v>
      </c>
      <c r="G36" s="105">
        <v>19153.099999999999</v>
      </c>
      <c r="H36" s="105">
        <v>19539.7</v>
      </c>
      <c r="I36" s="105">
        <v>20972.7</v>
      </c>
      <c r="J36" s="105">
        <v>20831.5</v>
      </c>
      <c r="K36" s="105">
        <v>20587.900000000001</v>
      </c>
      <c r="L36" s="120" t="s">
        <v>82</v>
      </c>
      <c r="M36" s="120" t="s">
        <v>83</v>
      </c>
      <c r="N36" s="120" t="s">
        <v>93</v>
      </c>
    </row>
    <row r="37" spans="1:14" ht="15" customHeight="1">
      <c r="A37" s="109" t="s">
        <v>45</v>
      </c>
      <c r="B37" s="91" t="s">
        <v>53</v>
      </c>
      <c r="C37" s="105">
        <v>20869.400000000001</v>
      </c>
      <c r="D37" s="105">
        <v>20601.599999999999</v>
      </c>
      <c r="E37" s="105">
        <v>22450.400000000001</v>
      </c>
      <c r="F37" s="105">
        <v>22330.6</v>
      </c>
      <c r="G37" s="105">
        <v>22528.5</v>
      </c>
      <c r="H37" s="105">
        <v>22681</v>
      </c>
      <c r="I37" s="105">
        <v>25883.9</v>
      </c>
      <c r="J37" s="105">
        <v>26024.6</v>
      </c>
      <c r="K37" s="105">
        <v>26591.1</v>
      </c>
      <c r="L37" s="126">
        <v>26603</v>
      </c>
      <c r="M37" s="126">
        <v>24998</v>
      </c>
      <c r="N37" s="126">
        <v>24747.7</v>
      </c>
    </row>
    <row r="38" spans="1:14">
      <c r="B38" s="91" t="s">
        <v>94</v>
      </c>
      <c r="C38" s="126">
        <v>24459.8</v>
      </c>
      <c r="D38" s="105">
        <v>23917.1</v>
      </c>
      <c r="E38" s="105"/>
      <c r="F38" s="105"/>
      <c r="G38" s="105"/>
      <c r="H38" s="105"/>
      <c r="I38" s="105"/>
      <c r="J38" s="105"/>
      <c r="K38" s="105"/>
      <c r="L38" s="127"/>
      <c r="M38" s="105"/>
      <c r="N38" s="105"/>
    </row>
    <row r="39" spans="1:14">
      <c r="B39" s="91"/>
      <c r="C39" s="106"/>
      <c r="D39" s="106"/>
      <c r="E39" s="106"/>
      <c r="F39" s="106"/>
      <c r="G39" s="106"/>
      <c r="H39" s="106"/>
      <c r="I39" s="106"/>
      <c r="J39" s="106"/>
      <c r="K39" s="106"/>
      <c r="L39" s="121"/>
      <c r="M39" s="121"/>
      <c r="N39" s="121"/>
    </row>
    <row r="40" spans="1:14" ht="16.5">
      <c r="A40" s="89" t="s">
        <v>38</v>
      </c>
      <c r="B40" s="91">
        <v>2022</v>
      </c>
      <c r="C40" s="107">
        <v>2513.3000000000002</v>
      </c>
      <c r="D40" s="107">
        <v>3383.5</v>
      </c>
      <c r="E40" s="110">
        <v>3542.5</v>
      </c>
      <c r="F40" s="110">
        <v>3290.8</v>
      </c>
      <c r="G40" s="110">
        <v>3708.4</v>
      </c>
      <c r="H40" s="110">
        <v>3476.8</v>
      </c>
      <c r="I40" s="110">
        <v>4152.7</v>
      </c>
      <c r="J40" s="110">
        <v>5148.2</v>
      </c>
      <c r="K40" s="108">
        <v>3534.9</v>
      </c>
      <c r="L40" s="129" t="s">
        <v>76</v>
      </c>
      <c r="M40" s="129" t="s">
        <v>77</v>
      </c>
      <c r="N40" s="129" t="s">
        <v>78</v>
      </c>
    </row>
    <row r="41" spans="1:14" s="130" customFormat="1">
      <c r="A41" s="89"/>
      <c r="B41" s="91" t="s">
        <v>53</v>
      </c>
      <c r="C41" s="107">
        <v>3189</v>
      </c>
      <c r="D41" s="107">
        <v>3222.9</v>
      </c>
      <c r="E41" s="110">
        <v>3516.5</v>
      </c>
      <c r="F41" s="110">
        <v>3810.6</v>
      </c>
      <c r="G41" s="110">
        <v>4042.8</v>
      </c>
      <c r="H41" s="110">
        <v>3876.4</v>
      </c>
      <c r="I41" s="110">
        <v>3829.4</v>
      </c>
      <c r="J41" s="110">
        <v>5137.2</v>
      </c>
      <c r="K41" s="110">
        <v>4853</v>
      </c>
      <c r="L41" s="110">
        <v>3756</v>
      </c>
      <c r="M41" s="123">
        <v>3737.2</v>
      </c>
      <c r="N41" s="123">
        <v>3448.7</v>
      </c>
    </row>
    <row r="42" spans="1:14" s="130" customFormat="1">
      <c r="A42" s="89"/>
      <c r="B42" s="91" t="s">
        <v>94</v>
      </c>
      <c r="C42" s="107">
        <v>3174.1</v>
      </c>
      <c r="D42" s="107">
        <v>4629.8999999999996</v>
      </c>
      <c r="E42" s="110"/>
      <c r="F42" s="110"/>
      <c r="G42" s="110"/>
      <c r="H42" s="110"/>
      <c r="I42" s="110"/>
      <c r="J42" s="110"/>
      <c r="K42" s="110"/>
      <c r="L42" s="110"/>
      <c r="M42" s="123"/>
      <c r="N42" s="123"/>
    </row>
    <row r="43" spans="1:14">
      <c r="B43" s="91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ht="16.5">
      <c r="A44" s="89" t="s">
        <v>47</v>
      </c>
      <c r="B44" s="91">
        <v>2022</v>
      </c>
      <c r="C44" s="105">
        <v>1907.9</v>
      </c>
      <c r="D44" s="105">
        <v>1823.3</v>
      </c>
      <c r="E44" s="105">
        <v>2624.8</v>
      </c>
      <c r="F44" s="105">
        <v>3436.6</v>
      </c>
      <c r="G44" s="105">
        <v>6385</v>
      </c>
      <c r="H44" s="105">
        <v>9345.4</v>
      </c>
      <c r="I44" s="105">
        <v>10658.7</v>
      </c>
      <c r="J44" s="105">
        <v>10043.1</v>
      </c>
      <c r="K44" s="105">
        <v>8887.1</v>
      </c>
      <c r="L44" s="120" t="s">
        <v>71</v>
      </c>
      <c r="M44" s="124" t="s">
        <v>72</v>
      </c>
      <c r="N44" s="124" t="s">
        <v>73</v>
      </c>
    </row>
    <row r="45" spans="1:14">
      <c r="B45" s="91" t="s">
        <v>53</v>
      </c>
      <c r="C45" s="127">
        <v>1441.1</v>
      </c>
      <c r="D45" s="127">
        <v>1407.1</v>
      </c>
      <c r="E45" s="105">
        <v>1545.7</v>
      </c>
      <c r="F45" s="105">
        <v>1958.6</v>
      </c>
      <c r="G45" s="105">
        <v>6559.9</v>
      </c>
      <c r="H45" s="105">
        <v>7571.1</v>
      </c>
      <c r="I45" s="105">
        <v>8377.6</v>
      </c>
      <c r="J45" s="105">
        <v>8550.1</v>
      </c>
      <c r="K45" s="105">
        <v>7153.6</v>
      </c>
      <c r="L45" s="105">
        <v>5891.1</v>
      </c>
      <c r="M45" s="105">
        <v>2894.7</v>
      </c>
      <c r="N45" s="105">
        <v>1340.3</v>
      </c>
    </row>
    <row r="46" spans="1:14">
      <c r="B46" s="91" t="s">
        <v>94</v>
      </c>
      <c r="C46" s="126">
        <v>1110.9000000000001</v>
      </c>
      <c r="D46" s="127">
        <v>1055.5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>
      <c r="B47" s="91"/>
      <c r="C47" s="107"/>
      <c r="D47" s="107"/>
      <c r="E47" s="107"/>
      <c r="F47" s="107"/>
      <c r="G47" s="107"/>
      <c r="H47" s="107"/>
      <c r="I47" s="106"/>
      <c r="J47" s="106"/>
      <c r="K47" s="106"/>
      <c r="L47" s="121"/>
      <c r="M47" s="121"/>
      <c r="N47" s="121"/>
    </row>
    <row r="48" spans="1:14" ht="16.5">
      <c r="A48" s="89" t="s">
        <v>48</v>
      </c>
      <c r="B48" s="91">
        <v>2022</v>
      </c>
      <c r="C48" s="97">
        <v>741.3</v>
      </c>
      <c r="D48" s="97">
        <v>611.79999999999995</v>
      </c>
      <c r="E48" s="97">
        <v>134.1</v>
      </c>
      <c r="F48" s="97">
        <v>112.6</v>
      </c>
      <c r="G48" s="97">
        <v>114.7</v>
      </c>
      <c r="H48" s="97">
        <v>120.6</v>
      </c>
      <c r="I48" s="97">
        <v>135.9</v>
      </c>
      <c r="J48" s="97">
        <v>157.80000000000001</v>
      </c>
      <c r="K48" s="97">
        <v>157.69999999999999</v>
      </c>
      <c r="L48" s="125" t="s">
        <v>56</v>
      </c>
      <c r="M48" s="125" t="s">
        <v>57</v>
      </c>
      <c r="N48" s="125" t="s">
        <v>58</v>
      </c>
    </row>
    <row r="49" spans="1:14">
      <c r="A49" s="89" t="s">
        <v>39</v>
      </c>
      <c r="B49" s="91" t="s">
        <v>53</v>
      </c>
      <c r="C49" s="97">
        <v>119.7</v>
      </c>
      <c r="D49" s="97">
        <v>127.3</v>
      </c>
      <c r="E49" s="97">
        <v>145.69999999999999</v>
      </c>
      <c r="F49" s="97">
        <v>137.4</v>
      </c>
      <c r="G49" s="97">
        <v>126.8</v>
      </c>
      <c r="H49" s="97">
        <v>126</v>
      </c>
      <c r="I49" s="97">
        <v>137.19999999999999</v>
      </c>
      <c r="J49" s="97">
        <v>148.30000000000001</v>
      </c>
      <c r="K49" s="97">
        <v>146.30000000000001</v>
      </c>
      <c r="L49" s="97">
        <v>148.4</v>
      </c>
      <c r="M49" s="97">
        <v>167.8</v>
      </c>
      <c r="N49" s="97">
        <v>192.8</v>
      </c>
    </row>
    <row r="50" spans="1:14">
      <c r="B50" s="91" t="s">
        <v>94</v>
      </c>
      <c r="C50" s="132">
        <v>119.7</v>
      </c>
      <c r="D50" s="97">
        <v>132</v>
      </c>
      <c r="E50" s="97"/>
      <c r="F50" s="97"/>
      <c r="G50" s="97"/>
      <c r="H50" s="97"/>
      <c r="I50" s="97"/>
      <c r="J50" s="97"/>
      <c r="K50" s="97"/>
      <c r="L50" s="97"/>
      <c r="M50" s="132"/>
      <c r="N50" s="97"/>
    </row>
    <row r="51" spans="1:14">
      <c r="B51" s="91"/>
      <c r="C51" s="106"/>
      <c r="D51" s="106"/>
      <c r="E51" s="106"/>
      <c r="F51" s="106"/>
      <c r="G51" s="106"/>
      <c r="H51" s="106"/>
      <c r="I51" s="106"/>
      <c r="J51" s="106"/>
      <c r="K51" s="106"/>
      <c r="L51" s="121"/>
      <c r="M51" s="121"/>
      <c r="N51" s="121"/>
    </row>
    <row r="52" spans="1:14" ht="16.5">
      <c r="A52" s="89" t="s">
        <v>18</v>
      </c>
      <c r="B52" s="91">
        <v>2022</v>
      </c>
      <c r="C52" s="107">
        <v>238023</v>
      </c>
      <c r="D52" s="107">
        <v>211967.7</v>
      </c>
      <c r="E52" s="107">
        <v>232102.69999999998</v>
      </c>
      <c r="F52" s="107">
        <v>216149.3</v>
      </c>
      <c r="G52" s="107">
        <v>215263.80000000002</v>
      </c>
      <c r="H52" s="107">
        <v>194027.8</v>
      </c>
      <c r="I52" s="107">
        <v>195155.3</v>
      </c>
      <c r="J52" s="107">
        <v>196359.80000000002</v>
      </c>
      <c r="K52" s="107">
        <v>188557.6</v>
      </c>
      <c r="L52" s="122" t="s">
        <v>59</v>
      </c>
      <c r="M52" s="122" t="s">
        <v>60</v>
      </c>
      <c r="N52" s="122" t="s">
        <v>62</v>
      </c>
    </row>
    <row r="53" spans="1:14">
      <c r="B53" s="91" t="s">
        <v>53</v>
      </c>
      <c r="C53" s="107">
        <v>222174.7</v>
      </c>
      <c r="D53" s="107">
        <v>197940.8</v>
      </c>
      <c r="E53" s="107">
        <v>212267.8</v>
      </c>
      <c r="F53" s="107">
        <v>203132.5</v>
      </c>
      <c r="G53" s="107">
        <v>193543</v>
      </c>
      <c r="H53" s="107">
        <v>181922.9</v>
      </c>
      <c r="I53" s="107">
        <v>184546.9</v>
      </c>
      <c r="J53" s="107">
        <v>196641.7</v>
      </c>
      <c r="K53" s="107">
        <v>189425.5</v>
      </c>
      <c r="L53" s="122">
        <v>212667.1</v>
      </c>
      <c r="M53" s="122">
        <v>205620.7</v>
      </c>
      <c r="N53" s="122">
        <v>223127.6</v>
      </c>
    </row>
    <row r="54" spans="1:14">
      <c r="A54" s="93"/>
      <c r="B54" s="91" t="s">
        <v>94</v>
      </c>
      <c r="C54" s="138">
        <v>231838.5</v>
      </c>
      <c r="D54" s="107">
        <v>222298.1</v>
      </c>
      <c r="E54" s="107"/>
      <c r="F54" s="107"/>
      <c r="G54" s="107"/>
      <c r="H54" s="107"/>
      <c r="I54" s="107"/>
      <c r="J54" s="107"/>
      <c r="K54" s="107"/>
      <c r="L54" s="122"/>
      <c r="M54" s="133"/>
      <c r="N54" s="122"/>
    </row>
    <row r="55" spans="1:14">
      <c r="A55" s="93"/>
      <c r="B55" s="93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</row>
    <row r="56" spans="1:14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14">
      <c r="A57" s="153" t="s">
        <v>99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</row>
    <row r="58" spans="1:14">
      <c r="A58" s="152" t="s">
        <v>46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14">
      <c r="A59" s="89" t="s">
        <v>49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>
      <c r="A60" s="89" t="s">
        <v>50</v>
      </c>
    </row>
  </sheetData>
  <mergeCells count="7">
    <mergeCell ref="A58:N58"/>
    <mergeCell ref="A57:N57"/>
    <mergeCell ref="A2:N2"/>
    <mergeCell ref="M3:N3"/>
    <mergeCell ref="A6:A12"/>
    <mergeCell ref="A13:A19"/>
    <mergeCell ref="A20:A26"/>
  </mergeCells>
  <hyperlinks>
    <hyperlink ref="A1" location="Содержание!A1" display="К содержанию"/>
  </hyperlinks>
  <pageMargins left="0.7" right="0.7" top="0.75" bottom="0.75" header="0.3" footer="0.3"/>
  <pageSetup paperSize="9" scale="77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2014-10-01T11:12:33Z</cp:lastPrinted>
  <dcterms:created xsi:type="dcterms:W3CDTF">2006-09-16T00:00:00Z</dcterms:created>
  <dcterms:modified xsi:type="dcterms:W3CDTF">2024-03-29T06:47:26Z</dcterms:modified>
</cp:coreProperties>
</file>