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1340" yWindow="300" windowWidth="13380" windowHeight="9345" activeTab="4"/>
  </bookViews>
  <sheets>
    <sheet name="Содержание" sheetId="3" r:id="rId1"/>
    <sheet name="1" sheetId="2" r:id="rId2"/>
    <sheet name="2" sheetId="4" r:id="rId3"/>
    <sheet name="3" sheetId="5" r:id="rId4"/>
    <sheet name="4" sheetId="6" r:id="rId5"/>
  </sheets>
  <calcPr calcId="162913"/>
</workbook>
</file>

<file path=xl/calcChain.xml><?xml version="1.0" encoding="utf-8"?>
<calcChain xmlns="http://schemas.openxmlformats.org/spreadsheetml/2006/main">
  <c r="M24" i="6" l="1"/>
  <c r="M25" i="6" s="1"/>
  <c r="M17" i="6"/>
  <c r="M18" i="6" s="1"/>
  <c r="M10" i="6"/>
  <c r="M11" i="6" s="1"/>
  <c r="M26" i="6" l="1"/>
  <c r="M19" i="6"/>
  <c r="M12" i="6"/>
  <c r="L24" i="6"/>
  <c r="L17" i="6"/>
  <c r="L10" i="6"/>
  <c r="K24" i="6" l="1"/>
  <c r="L26" i="6" s="1"/>
  <c r="K17" i="6"/>
  <c r="L19" i="6" s="1"/>
  <c r="K10" i="6"/>
  <c r="L12" i="6" s="1"/>
  <c r="G24" i="6" l="1"/>
  <c r="H24" i="6"/>
  <c r="H17" i="6"/>
  <c r="I10" i="6"/>
  <c r="J17" i="6"/>
  <c r="K19" i="6" s="1"/>
  <c r="J10" i="6"/>
  <c r="K12" i="6" s="1"/>
  <c r="J24" i="6"/>
  <c r="K26" i="6" s="1"/>
  <c r="I24" i="6" l="1"/>
  <c r="I17" i="6"/>
  <c r="J19" i="6" l="1"/>
  <c r="J26" i="6"/>
  <c r="J12" i="6"/>
  <c r="I26" i="6"/>
  <c r="I19" i="6"/>
  <c r="H10" i="6"/>
  <c r="I12" i="6" s="1"/>
  <c r="G17" i="6" l="1"/>
  <c r="G10" i="6"/>
  <c r="H12" i="6" l="1"/>
  <c r="H19" i="6"/>
  <c r="H26" i="6"/>
  <c r="G6" i="6"/>
  <c r="F10" i="6"/>
  <c r="G12" i="6" s="1"/>
  <c r="F7" i="6"/>
  <c r="F6" i="6"/>
  <c r="Y6" i="4" l="1"/>
  <c r="F24" i="6" l="1"/>
  <c r="G26" i="6" s="1"/>
  <c r="F17" i="6"/>
  <c r="G19" i="6" s="1"/>
  <c r="E24" i="6" l="1"/>
  <c r="F26" i="6" s="1"/>
  <c r="E17" i="6"/>
  <c r="F19" i="6" s="1"/>
  <c r="E10" i="6"/>
  <c r="F12" i="6" s="1"/>
  <c r="D24" i="6" l="1"/>
  <c r="D17" i="6"/>
  <c r="D10" i="6"/>
  <c r="E12" i="6" l="1"/>
  <c r="E19" i="6"/>
  <c r="E26" i="6"/>
  <c r="L21" i="6"/>
  <c r="L25" i="6" s="1"/>
  <c r="M21" i="6"/>
  <c r="N21" i="6"/>
  <c r="L14" i="6"/>
  <c r="L18" i="6" s="1"/>
  <c r="M14" i="6"/>
  <c r="N14" i="6"/>
  <c r="L7" i="6"/>
  <c r="L11" i="6" s="1"/>
  <c r="M7" i="6"/>
  <c r="N7" i="6"/>
  <c r="X6" i="4" l="1"/>
  <c r="W6" i="4" l="1"/>
  <c r="C13" i="6"/>
  <c r="C14" i="6"/>
  <c r="C17" i="6"/>
  <c r="C20" i="6"/>
  <c r="C21" i="6"/>
  <c r="C24" i="6"/>
  <c r="K21" i="6"/>
  <c r="K25" i="6" s="1"/>
  <c r="J21" i="6"/>
  <c r="J25" i="6" s="1"/>
  <c r="I21" i="6"/>
  <c r="I25" i="6" s="1"/>
  <c r="H21" i="6"/>
  <c r="H25" i="6" s="1"/>
  <c r="G21" i="6"/>
  <c r="G25" i="6" s="1"/>
  <c r="F21" i="6"/>
  <c r="F25" i="6" s="1"/>
  <c r="E21" i="6"/>
  <c r="E25" i="6" s="1"/>
  <c r="D21" i="6"/>
  <c r="D25" i="6" s="1"/>
  <c r="K20" i="6"/>
  <c r="J20" i="6"/>
  <c r="I20" i="6"/>
  <c r="H20" i="6"/>
  <c r="G20" i="6"/>
  <c r="F20" i="6"/>
  <c r="E20" i="6"/>
  <c r="D20" i="6"/>
  <c r="K14" i="6"/>
  <c r="K18" i="6" s="1"/>
  <c r="J14" i="6"/>
  <c r="J18" i="6" s="1"/>
  <c r="I14" i="6"/>
  <c r="I18" i="6" s="1"/>
  <c r="H14" i="6"/>
  <c r="H18" i="6" s="1"/>
  <c r="G14" i="6"/>
  <c r="G18" i="6" s="1"/>
  <c r="F14" i="6"/>
  <c r="F18" i="6" s="1"/>
  <c r="E14" i="6"/>
  <c r="E18" i="6" s="1"/>
  <c r="D14" i="6"/>
  <c r="D18" i="6" s="1"/>
  <c r="K13" i="6"/>
  <c r="J13" i="6"/>
  <c r="I13" i="6"/>
  <c r="H13" i="6"/>
  <c r="G13" i="6"/>
  <c r="F13" i="6"/>
  <c r="E13" i="6"/>
  <c r="D13" i="6"/>
  <c r="C10" i="6"/>
  <c r="K7" i="6"/>
  <c r="K11" i="6" s="1"/>
  <c r="J7" i="6"/>
  <c r="J11" i="6" s="1"/>
  <c r="I7" i="6"/>
  <c r="I11" i="6" s="1"/>
  <c r="H7" i="6"/>
  <c r="H11" i="6" s="1"/>
  <c r="G7" i="6"/>
  <c r="G11" i="6" s="1"/>
  <c r="F11" i="6"/>
  <c r="E7" i="6"/>
  <c r="E11" i="6" s="1"/>
  <c r="D7" i="6"/>
  <c r="D11" i="6" s="1"/>
  <c r="C7" i="6"/>
  <c r="K6" i="6"/>
  <c r="J6" i="6"/>
  <c r="I6" i="6"/>
  <c r="H6" i="6"/>
  <c r="E6" i="6"/>
  <c r="D6" i="6"/>
  <c r="C6" i="6"/>
  <c r="V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C26" i="6" l="1"/>
  <c r="D26" i="6"/>
  <c r="C12" i="6"/>
  <c r="D12" i="6"/>
  <c r="C19" i="6"/>
  <c r="D19" i="6"/>
  <c r="K8" i="6"/>
  <c r="J8" i="6"/>
  <c r="G8" i="6"/>
  <c r="C22" i="6"/>
  <c r="F23" i="6"/>
  <c r="D22" i="6"/>
  <c r="H23" i="6"/>
  <c r="H9" i="6"/>
  <c r="H15" i="6"/>
  <c r="H16" i="6"/>
  <c r="C18" i="6"/>
  <c r="G16" i="6"/>
  <c r="H8" i="6"/>
  <c r="J16" i="6"/>
  <c r="G22" i="6"/>
  <c r="D23" i="6"/>
  <c r="H22" i="6"/>
  <c r="I23" i="6"/>
  <c r="C25" i="6"/>
  <c r="D8" i="6"/>
  <c r="J22" i="6"/>
  <c r="F15" i="6"/>
  <c r="J15" i="6"/>
  <c r="K15" i="6"/>
  <c r="C8" i="6"/>
  <c r="G15" i="6"/>
  <c r="G9" i="6"/>
  <c r="E22" i="6"/>
  <c r="K9" i="6"/>
  <c r="F8" i="6"/>
  <c r="J9" i="6"/>
  <c r="K22" i="6"/>
  <c r="I22" i="6"/>
  <c r="E15" i="6"/>
  <c r="K16" i="6"/>
  <c r="I15" i="6"/>
  <c r="C15" i="6"/>
  <c r="D16" i="6"/>
  <c r="K23" i="6"/>
  <c r="E23" i="6"/>
  <c r="F22" i="6"/>
  <c r="G23" i="6"/>
  <c r="I9" i="6"/>
  <c r="E8" i="6"/>
  <c r="E9" i="6"/>
  <c r="C11" i="6"/>
  <c r="F9" i="6"/>
  <c r="D9" i="6"/>
  <c r="E16" i="6"/>
  <c r="I8" i="6"/>
  <c r="F16" i="6"/>
  <c r="I16" i="6"/>
  <c r="D15" i="6"/>
  <c r="J23" i="6"/>
</calcChain>
</file>

<file path=xl/sharedStrings.xml><?xml version="1.0" encoding="utf-8"?>
<sst xmlns="http://schemas.openxmlformats.org/spreadsheetml/2006/main" count="143" uniqueCount="102">
  <si>
    <t xml:space="preserve">Транспорт - всего </t>
  </si>
  <si>
    <t>в том числе:</t>
  </si>
  <si>
    <t>автомобильный</t>
  </si>
  <si>
    <t>железнодорожный</t>
  </si>
  <si>
    <t>трубопроводный-всего</t>
  </si>
  <si>
    <t>газопроводный</t>
  </si>
  <si>
    <t>нефтепроводный</t>
  </si>
  <si>
    <t>нефтепродуктопроводный</t>
  </si>
  <si>
    <t>Содержание</t>
  </si>
  <si>
    <t>Ответственный исполнитель:</t>
  </si>
  <si>
    <t>К содержанию</t>
  </si>
  <si>
    <t>(миллиард тонно-километров)</t>
  </si>
  <si>
    <t>1.</t>
  </si>
  <si>
    <t>2.</t>
  </si>
  <si>
    <t>3.</t>
  </si>
  <si>
    <t>Грузооборот по видам транспорта по Российской Федерации</t>
  </si>
  <si>
    <t>воздушный</t>
  </si>
  <si>
    <t>водный транспорт</t>
  </si>
  <si>
    <t>трубопроводный</t>
  </si>
  <si>
    <t>Структура грузооборота по видам транспорта по Российской Федерации</t>
  </si>
  <si>
    <t>(процент)</t>
  </si>
  <si>
    <t>Диаграмма</t>
  </si>
  <si>
    <t>4.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</si>
  <si>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</si>
  <si>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</si>
  <si>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</si>
  <si>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</si>
  <si>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</si>
  <si>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</si>
  <si>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</si>
  <si>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</si>
  <si>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</si>
  <si>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</si>
  <si>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</si>
  <si>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</si>
  <si>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ВСЕГО</t>
  </si>
  <si>
    <t>в % к прошлому году</t>
  </si>
  <si>
    <t>в % к предыдущему месяцу</t>
  </si>
  <si>
    <t>морской</t>
  </si>
  <si>
    <t>(транспортная авиация)</t>
  </si>
  <si>
    <t>(млн. тонно-км)</t>
  </si>
  <si>
    <t xml:space="preserve"> из них                                        коммерческий</t>
  </si>
  <si>
    <t>из них                                             коммерческий без трубопроводного транспорта</t>
  </si>
  <si>
    <t>автомобильный - всего</t>
  </si>
  <si>
    <t>в том числе</t>
  </si>
  <si>
    <t>на коммерческой основе</t>
  </si>
  <si>
    <t>2) Без учета статистической информации по Донецкой Народной Республике (ДНР), Луганской Народной Республике (ЛНР), Запорожской и Херсонской областям.</t>
  </si>
  <si>
    <r>
      <t>внутренний водный</t>
    </r>
    <r>
      <rPr>
        <vertAlign val="superscript"/>
        <sz val="10"/>
        <rFont val="Times New Roman"/>
        <family val="1"/>
        <charset val="204"/>
      </rPr>
      <t>3)</t>
    </r>
  </si>
  <si>
    <r>
      <t>воздушный</t>
    </r>
    <r>
      <rPr>
        <vertAlign val="superscript"/>
        <sz val="10"/>
        <rFont val="Times New Roman"/>
        <family val="1"/>
        <charset val="204"/>
      </rPr>
      <t>4)</t>
    </r>
  </si>
  <si>
    <t>3) Включая перевозки судами смешанного (река-море) плавания.</t>
  </si>
  <si>
    <t>4) Данные Росавиации.</t>
  </si>
  <si>
    <r>
      <t>Грузооборот по видам транспорта по Российской Федерации</t>
    </r>
    <r>
      <rPr>
        <b/>
        <vertAlign val="superscript"/>
        <sz val="11"/>
        <rFont val="Times New Roman"/>
        <family val="1"/>
        <charset val="204"/>
      </rPr>
      <t>1)</t>
    </r>
  </si>
  <si>
    <r>
      <t>2023</t>
    </r>
    <r>
      <rPr>
        <b/>
        <vertAlign val="superscript"/>
        <sz val="8"/>
        <rFont val="Times New Roman"/>
        <family val="1"/>
        <charset val="204"/>
      </rPr>
      <t>2)</t>
    </r>
  </si>
  <si>
    <r>
      <t>2023</t>
    </r>
    <r>
      <rPr>
        <vertAlign val="superscript"/>
        <sz val="8"/>
        <rFont val="Times New Roman"/>
        <family val="1"/>
        <charset val="204"/>
      </rPr>
      <t>2)</t>
    </r>
  </si>
  <si>
    <r>
      <t>160,3</t>
    </r>
    <r>
      <rPr>
        <vertAlign val="superscript"/>
        <sz val="10"/>
        <rFont val="Times New Roman"/>
        <family val="1"/>
        <charset val="204"/>
      </rPr>
      <t>2)</t>
    </r>
  </si>
  <si>
    <r>
      <t>178,4</t>
    </r>
    <r>
      <rPr>
        <vertAlign val="superscript"/>
        <sz val="10"/>
        <rFont val="Times New Roman"/>
        <family val="1"/>
        <charset val="204"/>
      </rPr>
      <t>2)</t>
    </r>
  </si>
  <si>
    <r>
      <t>201,6</t>
    </r>
    <r>
      <rPr>
        <vertAlign val="superscript"/>
        <sz val="10"/>
        <rFont val="Times New Roman"/>
        <family val="1"/>
        <charset val="204"/>
      </rPr>
      <t>2)</t>
    </r>
  </si>
  <si>
    <r>
      <t>2022</t>
    </r>
    <r>
      <rPr>
        <vertAlign val="superscript"/>
        <sz val="12"/>
        <color theme="1"/>
        <rFont val="Times New Roman"/>
        <family val="1"/>
        <charset val="204"/>
      </rPr>
      <t>1)</t>
    </r>
  </si>
  <si>
    <r>
      <t>морской</t>
    </r>
    <r>
      <rPr>
        <vertAlign val="superscript"/>
        <sz val="12"/>
        <color indexed="8"/>
        <rFont val="Times New Roman"/>
        <family val="1"/>
        <charset val="204"/>
      </rPr>
      <t>2)</t>
    </r>
  </si>
  <si>
    <r>
      <t>внутренний водный</t>
    </r>
    <r>
      <rPr>
        <vertAlign val="superscript"/>
        <sz val="12"/>
        <color indexed="8"/>
        <rFont val="Times New Roman"/>
        <family val="1"/>
        <charset val="204"/>
      </rPr>
      <t>3)</t>
    </r>
  </si>
  <si>
    <r>
      <t>воздушный</t>
    </r>
    <r>
      <rPr>
        <vertAlign val="superscript"/>
        <sz val="12"/>
        <color indexed="8"/>
        <rFont val="Times New Roman"/>
        <family val="1"/>
        <charset val="204"/>
      </rPr>
      <t>4)</t>
    </r>
    <r>
      <rPr>
        <sz val="12"/>
        <color indexed="8"/>
        <rFont val="Times New Roman"/>
        <family val="1"/>
        <charset val="204"/>
      </rPr>
      <t xml:space="preserve"> </t>
    </r>
  </si>
  <si>
    <r>
      <rPr>
        <vertAlign val="superscript"/>
        <sz val="12"/>
        <color indexed="8"/>
        <rFont val="Times New Roman"/>
        <family val="1"/>
        <charset val="204"/>
      </rPr>
      <t>2)</t>
    </r>
    <r>
      <rPr>
        <sz val="12"/>
        <color indexed="8"/>
        <rFont val="Times New Roman"/>
        <family val="1"/>
        <charset val="204"/>
      </rPr>
      <t xml:space="preserve"> С 2012 г. - исключая перевозки судами смешанного (река-море) плавания. С 2015 г. - по данным Росморречфлота.</t>
    </r>
  </si>
  <si>
    <r>
      <rPr>
        <vertAlign val="superscript"/>
        <sz val="12"/>
        <color indexed="8"/>
        <rFont val="Times New Roman"/>
        <family val="1"/>
        <charset val="204"/>
      </rPr>
      <t>3)</t>
    </r>
    <r>
      <rPr>
        <sz val="12"/>
        <color indexed="8"/>
        <rFont val="Times New Roman"/>
        <family val="1"/>
        <charset val="204"/>
      </rPr>
      <t xml:space="preserve"> С 2012 г. - включая перевозки судами смешанного (река-море) плавания. С 2015 г. - по данным Росморречфлота.</t>
    </r>
  </si>
  <si>
    <r>
      <rPr>
        <vertAlign val="superscript"/>
        <sz val="12"/>
        <color indexed="8"/>
        <rFont val="Times New Roman"/>
        <family val="1"/>
        <charset val="204"/>
      </rPr>
      <t>4)</t>
    </r>
    <r>
      <rPr>
        <sz val="12"/>
        <color indexed="8"/>
        <rFont val="Times New Roman"/>
        <family val="1"/>
        <charset val="204"/>
      </rPr>
      <t xml:space="preserve"> По данным Росавиации.</t>
    </r>
  </si>
  <si>
    <r>
      <rPr>
        <vertAlign val="superscript"/>
        <sz val="12"/>
        <rFont val="Times New Roman"/>
        <family val="1"/>
        <charset val="204"/>
      </rPr>
      <t xml:space="preserve">1) </t>
    </r>
    <r>
      <rPr>
        <sz val="12"/>
        <rFont val="Times New Roman"/>
        <family val="1"/>
        <charset val="204"/>
      </rPr>
      <t>Без учета статистической информации по Донецкой Народной Республике (ДНР), Луганской Народной Республике (ЛНР), Запорожской и Херсонской областям.</t>
    </r>
  </si>
  <si>
    <r>
      <t>2024</t>
    </r>
    <r>
      <rPr>
        <vertAlign val="superscript"/>
        <sz val="8"/>
        <rFont val="Times New Roman"/>
        <family val="1"/>
        <charset val="204"/>
      </rPr>
      <t>2)</t>
    </r>
  </si>
  <si>
    <r>
      <t>2024</t>
    </r>
    <r>
      <rPr>
        <b/>
        <vertAlign val="superscript"/>
        <sz val="8"/>
        <rFont val="Times New Roman"/>
        <family val="1"/>
        <charset val="204"/>
      </rPr>
      <t>2)</t>
    </r>
  </si>
  <si>
    <t>Смирнова Татьяна Александровна</t>
  </si>
  <si>
    <t>8 (495) 568-00-42 (доб. 99-354)</t>
  </si>
  <si>
    <t>1) Данные изменены в связи с уточнением респондентами ранее предоставленных данных. Изменения выделены красным цветом шрифта.</t>
  </si>
  <si>
    <r>
      <t>2023</t>
    </r>
    <r>
      <rPr>
        <vertAlign val="superscript"/>
        <sz val="12"/>
        <color theme="1"/>
        <rFont val="Times New Roman"/>
        <family val="1"/>
        <charset val="204"/>
      </rPr>
      <t>1)</t>
    </r>
  </si>
  <si>
    <t>…</t>
  </si>
  <si>
    <r>
      <t>468 528,2</t>
    </r>
    <r>
      <rPr>
        <b/>
        <vertAlign val="superscript"/>
        <sz val="10"/>
        <rFont val="Times New Roman"/>
        <family val="1"/>
        <charset val="204"/>
      </rPr>
      <t>2)</t>
    </r>
  </si>
  <si>
    <r>
      <t>461 185,9</t>
    </r>
    <r>
      <rPr>
        <b/>
        <vertAlign val="superscript"/>
        <sz val="10"/>
        <rFont val="Times New Roman"/>
        <family val="1"/>
        <charset val="204"/>
      </rPr>
      <t>2)</t>
    </r>
  </si>
  <si>
    <r>
      <t>472 215,1</t>
    </r>
    <r>
      <rPr>
        <b/>
        <vertAlign val="superscript"/>
        <sz val="10"/>
        <rFont val="Times New Roman"/>
        <family val="1"/>
        <charset val="204"/>
      </rPr>
      <t>2)</t>
    </r>
  </si>
  <si>
    <r>
      <t>461 842,2</t>
    </r>
    <r>
      <rPr>
        <b/>
        <vertAlign val="superscript"/>
        <sz val="10"/>
        <rFont val="Times New Roman"/>
        <family val="1"/>
        <charset val="204"/>
      </rPr>
      <t>2)</t>
    </r>
  </si>
  <si>
    <r>
      <t>455 028,2</t>
    </r>
    <r>
      <rPr>
        <b/>
        <vertAlign val="superscript"/>
        <sz val="10"/>
        <rFont val="Times New Roman"/>
        <family val="1"/>
        <charset val="204"/>
      </rPr>
      <t>2)</t>
    </r>
  </si>
  <si>
    <r>
      <t>465 901,4</t>
    </r>
    <r>
      <rPr>
        <b/>
        <vertAlign val="superscript"/>
        <sz val="10"/>
        <rFont val="Times New Roman"/>
        <family val="1"/>
        <charset val="204"/>
      </rPr>
      <t>2)</t>
    </r>
  </si>
  <si>
    <r>
      <t>255 701,9</t>
    </r>
    <r>
      <rPr>
        <b/>
        <vertAlign val="superscript"/>
        <sz val="10"/>
        <rFont val="Times New Roman"/>
        <family val="1"/>
        <charset val="204"/>
      </rPr>
      <t>2)</t>
    </r>
  </si>
  <si>
    <r>
      <t>249 649,4</t>
    </r>
    <r>
      <rPr>
        <b/>
        <vertAlign val="superscript"/>
        <sz val="10"/>
        <rFont val="Times New Roman"/>
        <family val="1"/>
        <charset val="204"/>
      </rPr>
      <t>2)</t>
    </r>
  </si>
  <si>
    <r>
      <t>250 213,6</t>
    </r>
    <r>
      <rPr>
        <b/>
        <vertAlign val="superscript"/>
        <sz val="10"/>
        <rFont val="Times New Roman"/>
        <family val="1"/>
        <charset val="204"/>
      </rPr>
      <t>2)</t>
    </r>
  </si>
  <si>
    <r>
      <t>215 687,8</t>
    </r>
    <r>
      <rPr>
        <vertAlign val="superscript"/>
        <sz val="10"/>
        <rFont val="Times Roman"/>
        <family val="1"/>
      </rPr>
      <t>2)</t>
    </r>
  </si>
  <si>
    <r>
      <t>205 378,8</t>
    </r>
    <r>
      <rPr>
        <vertAlign val="superscript"/>
        <sz val="10"/>
        <rFont val="Times Roman"/>
        <family val="1"/>
      </rPr>
      <t>2)</t>
    </r>
  </si>
  <si>
    <r>
      <t>206 140,3</t>
    </r>
    <r>
      <rPr>
        <vertAlign val="superscript"/>
        <sz val="10"/>
        <rFont val="Times Roman"/>
        <family val="1"/>
      </rPr>
      <t>2)</t>
    </r>
  </si>
  <si>
    <r>
      <t>1 621,5</t>
    </r>
    <r>
      <rPr>
        <vertAlign val="superscript"/>
        <sz val="10"/>
        <rFont val="Times New Roman"/>
        <family val="1"/>
        <charset val="204"/>
      </rPr>
      <t>2)</t>
    </r>
  </si>
  <si>
    <r>
      <t>4 179,4</t>
    </r>
    <r>
      <rPr>
        <vertAlign val="superscript"/>
        <sz val="10"/>
        <rFont val="Times New Roman"/>
        <family val="1"/>
        <charset val="204"/>
      </rPr>
      <t>2)</t>
    </r>
  </si>
  <si>
    <r>
      <t>7 134,0</t>
    </r>
    <r>
      <rPr>
        <vertAlign val="superscript"/>
        <sz val="10"/>
        <rFont val="Times New Roman"/>
        <family val="1"/>
        <charset val="204"/>
      </rPr>
      <t>2)</t>
    </r>
  </si>
  <si>
    <r>
      <t>4 217,4</t>
    </r>
    <r>
      <rPr>
        <vertAlign val="superscript"/>
        <sz val="10"/>
        <rFont val="Times Roman"/>
        <family val="1"/>
      </rPr>
      <t>2)</t>
    </r>
  </si>
  <si>
    <r>
      <t>3 597,0</t>
    </r>
    <r>
      <rPr>
        <vertAlign val="superscript"/>
        <sz val="10"/>
        <rFont val="Times Roman"/>
        <family val="1"/>
      </rPr>
      <t>2)</t>
    </r>
  </si>
  <si>
    <r>
      <t>4 161,7</t>
    </r>
    <r>
      <rPr>
        <vertAlign val="superscript"/>
        <sz val="10"/>
        <rFont val="Times Roman"/>
        <family val="1"/>
      </rPr>
      <t>2)</t>
    </r>
  </si>
  <si>
    <r>
      <t>20 613,5</t>
    </r>
    <r>
      <rPr>
        <vertAlign val="superscript"/>
        <sz val="10"/>
        <rFont val="Times New Roman"/>
        <family val="1"/>
        <charset val="204"/>
      </rPr>
      <t>2)</t>
    </r>
  </si>
  <si>
    <r>
      <t>20 042,3</t>
    </r>
    <r>
      <rPr>
        <vertAlign val="superscript"/>
        <sz val="10"/>
        <rFont val="Times New Roman"/>
        <family val="1"/>
        <charset val="204"/>
      </rPr>
      <t>2)</t>
    </r>
  </si>
  <si>
    <r>
      <t>20 579,4</t>
    </r>
    <r>
      <rPr>
        <vertAlign val="superscript"/>
        <sz val="10"/>
        <rFont val="Times New Roman"/>
        <family val="1"/>
        <charset val="204"/>
      </rPr>
      <t>2)</t>
    </r>
  </si>
  <si>
    <r>
      <t>27 265,4</t>
    </r>
    <r>
      <rPr>
        <vertAlign val="superscript"/>
        <sz val="10"/>
        <rFont val="Times New Roman"/>
        <family val="1"/>
        <charset val="204"/>
      </rPr>
      <t>2)</t>
    </r>
  </si>
  <si>
    <r>
      <t>26 200,0</t>
    </r>
    <r>
      <rPr>
        <vertAlign val="superscript"/>
        <sz val="10"/>
        <rFont val="Times New Roman"/>
        <family val="1"/>
        <charset val="204"/>
      </rPr>
      <t>2)</t>
    </r>
  </si>
  <si>
    <r>
      <t>26 927,2</t>
    </r>
    <r>
      <rPr>
        <vertAlign val="superscript"/>
        <sz val="10"/>
        <rFont val="Times New Roman"/>
        <family val="1"/>
        <charset val="204"/>
      </rPr>
      <t>2)</t>
    </r>
  </si>
  <si>
    <r>
      <t>223 610,8</t>
    </r>
    <r>
      <rPr>
        <vertAlign val="superscript"/>
        <sz val="10"/>
        <rFont val="Times New Roman"/>
        <family val="1"/>
        <charset val="204"/>
      </rPr>
      <t>2)</t>
    </r>
  </si>
  <si>
    <r>
      <t>221 652,3</t>
    </r>
    <r>
      <rPr>
        <vertAlign val="superscript"/>
        <sz val="10"/>
        <rFont val="Times New Roman"/>
        <family val="1"/>
        <charset val="204"/>
      </rPr>
      <t>2)</t>
    </r>
  </si>
  <si>
    <r>
      <t>223 615,3</t>
    </r>
    <r>
      <rPr>
        <vertAlign val="superscript"/>
        <sz val="10"/>
        <rFont val="Times New Roman"/>
        <family val="1"/>
        <charset val="204"/>
      </rPr>
      <t>2)</t>
    </r>
  </si>
  <si>
    <t>Грузооборот по видам транспорта по Российской Федерации годы (с 2000 по 2023 год)</t>
  </si>
  <si>
    <t>Структура грузооборота по видам транспорта по Российской Федерации годы (с 2000 по 2023 год)</t>
  </si>
  <si>
    <t>Грузооборот по видам транспорта по Российской Федерации по месяцам (оперативная информация, с 2022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</si>
</sst>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_ ;[Red]\-#,##0.0\ "/>
    <numFmt numFmtId="166" formatCode="#,##0.0"/>
  </numFmts>
  <fonts count="3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Times Roman"/>
      <family val="1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vertAlign val="superscript"/>
      <sz val="8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vertAlign val="superscript"/>
      <sz val="10"/>
      <name val="Times Roman"/>
      <family val="1"/>
    </font>
    <font>
      <vertAlign val="superscript"/>
      <sz val="12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1"/>
      <name val="Calibri"/>
      <family val="2"/>
      <scheme val="minor"/>
    </font>
    <font>
      <sz val="10"/>
      <color rgb="FFFF0000"/>
      <name val="Times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0" fontId="9" fillId="0" borderId="0"/>
  </cellStyleXfs>
  <cellXfs count="143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Fill="1"/>
    <xf numFmtId="0" fontId="3" fillId="0" borderId="1" xfId="0" applyFont="1" applyFill="1" applyBorder="1"/>
    <xf numFmtId="0" fontId="3" fillId="0" borderId="2" xfId="0" applyFont="1" applyBorder="1" applyAlignment="1">
      <alignment horizontal="left" indent="1"/>
    </xf>
    <xf numFmtId="0" fontId="3" fillId="0" borderId="3" xfId="0" applyFont="1" applyBorder="1" applyAlignment="1">
      <alignment horizontal="left" indent="1"/>
    </xf>
    <xf numFmtId="0" fontId="3" fillId="0" borderId="0" xfId="0" applyFont="1" applyAlignment="1">
      <alignment horizontal="left"/>
    </xf>
    <xf numFmtId="0" fontId="5" fillId="0" borderId="5" xfId="0" applyFont="1" applyBorder="1"/>
    <xf numFmtId="0" fontId="3" fillId="0" borderId="3" xfId="0" applyFont="1" applyBorder="1" applyAlignment="1">
      <alignment horizontal="left" indent="3"/>
    </xf>
    <xf numFmtId="0" fontId="3" fillId="3" borderId="7" xfId="0" applyFont="1" applyFill="1" applyBorder="1"/>
    <xf numFmtId="0" fontId="3" fillId="3" borderId="7" xfId="0" applyFont="1" applyFill="1" applyBorder="1" applyAlignment="1">
      <alignment horizontal="center"/>
    </xf>
    <xf numFmtId="0" fontId="6" fillId="0" borderId="5" xfId="0" applyFont="1" applyBorder="1" applyAlignment="1">
      <alignment horizontal="left" indent="1"/>
    </xf>
    <xf numFmtId="0" fontId="3" fillId="0" borderId="3" xfId="0" applyFont="1" applyBorder="1" applyAlignment="1">
      <alignment horizontal="left" indent="5"/>
    </xf>
    <xf numFmtId="0" fontId="20" fillId="0" borderId="0" xfId="0" applyFont="1"/>
    <xf numFmtId="0" fontId="2" fillId="0" borderId="0" xfId="0" applyFont="1" applyAlignment="1"/>
    <xf numFmtId="0" fontId="1" fillId="0" borderId="12" xfId="0" applyFont="1" applyBorder="1" applyAlignment="1"/>
    <xf numFmtId="0" fontId="19" fillId="0" borderId="0" xfId="1"/>
    <xf numFmtId="0" fontId="19" fillId="0" borderId="0" xfId="1" applyFill="1" applyAlignment="1">
      <alignment horizontal="center"/>
    </xf>
    <xf numFmtId="0" fontId="8" fillId="0" borderId="0" xfId="2" applyFont="1"/>
    <xf numFmtId="0" fontId="20" fillId="0" borderId="0" xfId="0" applyFont="1" applyAlignment="1">
      <alignment horizontal="left"/>
    </xf>
    <xf numFmtId="0" fontId="8" fillId="0" borderId="0" xfId="0" applyFont="1" applyBorder="1"/>
    <xf numFmtId="0" fontId="0" fillId="0" borderId="0" xfId="0" applyAlignment="1">
      <alignment horizontal="right"/>
    </xf>
    <xf numFmtId="0" fontId="19" fillId="0" borderId="0" xfId="1" applyAlignment="1"/>
    <xf numFmtId="0" fontId="10" fillId="0" borderId="0" xfId="0" applyFont="1"/>
    <xf numFmtId="0" fontId="11" fillId="0" borderId="7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0" fillId="0" borderId="7" xfId="0" applyFont="1" applyBorder="1"/>
    <xf numFmtId="0" fontId="10" fillId="0" borderId="1" xfId="0" applyFont="1" applyBorder="1"/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5" fillId="0" borderId="10" xfId="0" applyFont="1" applyBorder="1"/>
    <xf numFmtId="164" fontId="11" fillId="0" borderId="16" xfId="0" applyNumberFormat="1" applyFont="1" applyBorder="1"/>
    <xf numFmtId="164" fontId="11" fillId="0" borderId="10" xfId="0" applyNumberFormat="1" applyFont="1" applyBorder="1"/>
    <xf numFmtId="164" fontId="11" fillId="0" borderId="17" xfId="0" applyNumberFormat="1" applyFont="1" applyBorder="1"/>
    <xf numFmtId="164" fontId="11" fillId="0" borderId="10" xfId="0" applyNumberFormat="1" applyFont="1" applyFill="1" applyBorder="1"/>
    <xf numFmtId="164" fontId="11" fillId="0" borderId="18" xfId="0" applyNumberFormat="1" applyFont="1" applyBorder="1"/>
    <xf numFmtId="0" fontId="10" fillId="0" borderId="19" xfId="0" applyFont="1" applyBorder="1"/>
    <xf numFmtId="0" fontId="10" fillId="0" borderId="3" xfId="0" applyFont="1" applyBorder="1"/>
    <xf numFmtId="0" fontId="10" fillId="0" borderId="20" xfId="0" applyFont="1" applyBorder="1"/>
    <xf numFmtId="0" fontId="10" fillId="0" borderId="11" xfId="0" applyFont="1" applyBorder="1"/>
    <xf numFmtId="0" fontId="10" fillId="0" borderId="3" xfId="0" applyFont="1" applyBorder="1" applyAlignment="1">
      <alignment horizontal="left" indent="1"/>
    </xf>
    <xf numFmtId="164" fontId="10" fillId="0" borderId="19" xfId="0" applyNumberFormat="1" applyFont="1" applyBorder="1"/>
    <xf numFmtId="164" fontId="10" fillId="0" borderId="3" xfId="0" applyNumberFormat="1" applyFont="1" applyBorder="1"/>
    <xf numFmtId="164" fontId="10" fillId="0" borderId="20" xfId="0" applyNumberFormat="1" applyFont="1" applyBorder="1"/>
    <xf numFmtId="164" fontId="10" fillId="0" borderId="11" xfId="0" applyNumberFormat="1" applyFont="1" applyBorder="1"/>
    <xf numFmtId="0" fontId="10" fillId="0" borderId="8" xfId="0" applyFont="1" applyBorder="1" applyAlignment="1">
      <alignment horizontal="left" indent="1"/>
    </xf>
    <xf numFmtId="164" fontId="10" fillId="0" borderId="21" xfId="0" applyNumberFormat="1" applyFont="1" applyBorder="1"/>
    <xf numFmtId="164" fontId="10" fillId="0" borderId="8" xfId="0" applyNumberFormat="1" applyFont="1" applyBorder="1"/>
    <xf numFmtId="164" fontId="10" fillId="0" borderId="22" xfId="0" applyNumberFormat="1" applyFont="1" applyBorder="1"/>
    <xf numFmtId="0" fontId="10" fillId="0" borderId="8" xfId="0" applyFont="1" applyBorder="1"/>
    <xf numFmtId="0" fontId="10" fillId="0" borderId="23" xfId="0" applyFont="1" applyBorder="1"/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15" fillId="0" borderId="0" xfId="0" applyFont="1"/>
    <xf numFmtId="0" fontId="15" fillId="0" borderId="7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5" fillId="0" borderId="0" xfId="0" applyFont="1" applyBorder="1" applyAlignment="1">
      <alignment horizontal="left" vertical="center" wrapText="1" indent="1"/>
    </xf>
    <xf numFmtId="165" fontId="13" fillId="0" borderId="0" xfId="0" applyNumberFormat="1" applyFont="1" applyFill="1" applyProtection="1">
      <protection locked="0"/>
    </xf>
    <xf numFmtId="165" fontId="16" fillId="2" borderId="0" xfId="0" applyNumberFormat="1" applyFont="1" applyFill="1" applyBorder="1"/>
    <xf numFmtId="165" fontId="13" fillId="2" borderId="24" xfId="0" applyNumberFormat="1" applyFont="1" applyFill="1" applyBorder="1"/>
    <xf numFmtId="165" fontId="13" fillId="2" borderId="0" xfId="0" applyNumberFormat="1" applyFont="1" applyFill="1" applyBorder="1"/>
    <xf numFmtId="165" fontId="13" fillId="2" borderId="24" xfId="0" applyNumberFormat="1" applyFont="1" applyFill="1" applyBorder="1" applyAlignment="1">
      <alignment vertical="center"/>
    </xf>
    <xf numFmtId="165" fontId="13" fillId="2" borderId="0" xfId="0" applyNumberFormat="1" applyFont="1" applyFill="1" applyBorder="1" applyAlignment="1">
      <alignment vertical="center"/>
    </xf>
    <xf numFmtId="0" fontId="15" fillId="0" borderId="0" xfId="0" applyFont="1" applyBorder="1" applyAlignment="1">
      <alignment horizontal="center" wrapText="1"/>
    </xf>
    <xf numFmtId="165" fontId="13" fillId="0" borderId="15" xfId="0" applyNumberFormat="1" applyFont="1" applyFill="1" applyBorder="1" applyAlignment="1">
      <alignment vertical="center"/>
    </xf>
    <xf numFmtId="165" fontId="13" fillId="0" borderId="0" xfId="0" applyNumberFormat="1" applyFont="1" applyProtection="1">
      <protection locked="0"/>
    </xf>
    <xf numFmtId="165" fontId="18" fillId="0" borderId="0" xfId="0" applyNumberFormat="1" applyFont="1" applyFill="1" applyProtection="1">
      <protection locked="0"/>
    </xf>
    <xf numFmtId="165" fontId="18" fillId="0" borderId="0" xfId="0" applyNumberFormat="1" applyFont="1" applyProtection="1">
      <protection locked="0"/>
    </xf>
    <xf numFmtId="0" fontId="13" fillId="0" borderId="0" xfId="0" applyFont="1" applyAlignment="1">
      <alignment horizontal="left" indent="1"/>
    </xf>
    <xf numFmtId="166" fontId="18" fillId="0" borderId="0" xfId="0" applyNumberFormat="1" applyFont="1"/>
    <xf numFmtId="166" fontId="15" fillId="0" borderId="0" xfId="0" applyNumberFormat="1" applyFont="1"/>
    <xf numFmtId="165" fontId="21" fillId="2" borderId="0" xfId="0" applyNumberFormat="1" applyFont="1" applyFill="1" applyBorder="1"/>
    <xf numFmtId="165" fontId="16" fillId="2" borderId="0" xfId="0" applyNumberFormat="1" applyFont="1" applyFill="1" applyBorder="1" applyAlignment="1">
      <alignment horizontal="right"/>
    </xf>
    <xf numFmtId="165" fontId="13" fillId="2" borderId="0" xfId="0" applyNumberFormat="1" applyFont="1" applyFill="1" applyBorder="1" applyAlignment="1">
      <alignment horizontal="right"/>
    </xf>
    <xf numFmtId="165" fontId="13" fillId="2" borderId="9" xfId="0" applyNumberFormat="1" applyFont="1" applyFill="1" applyBorder="1" applyAlignment="1">
      <alignment horizontal="right"/>
    </xf>
    <xf numFmtId="165" fontId="13" fillId="2" borderId="9" xfId="0" applyNumberFormat="1" applyFont="1" applyFill="1" applyBorder="1" applyAlignment="1">
      <alignment horizontal="right" vertical="center"/>
    </xf>
    <xf numFmtId="165" fontId="16" fillId="2" borderId="9" xfId="0" applyNumberFormat="1" applyFont="1" applyFill="1" applyBorder="1" applyAlignment="1">
      <alignment horizontal="right"/>
    </xf>
    <xf numFmtId="165" fontId="13" fillId="2" borderId="6" xfId="0" applyNumberFormat="1" applyFont="1" applyFill="1" applyBorder="1" applyAlignment="1">
      <alignment horizontal="right" vertical="center"/>
    </xf>
    <xf numFmtId="165" fontId="13" fillId="0" borderId="15" xfId="0" applyNumberFormat="1" applyFont="1" applyFill="1" applyBorder="1" applyAlignment="1">
      <alignment horizontal="right" vertical="center"/>
    </xf>
    <xf numFmtId="165" fontId="13" fillId="0" borderId="0" xfId="0" applyNumberFormat="1" applyFont="1" applyAlignment="1" applyProtection="1">
      <alignment horizontal="right"/>
      <protection locked="0"/>
    </xf>
    <xf numFmtId="165" fontId="18" fillId="0" borderId="0" xfId="0" applyNumberFormat="1" applyFont="1" applyFill="1" applyAlignment="1" applyProtection="1">
      <alignment horizontal="right"/>
      <protection locked="0"/>
    </xf>
    <xf numFmtId="165" fontId="18" fillId="0" borderId="0" xfId="0" applyNumberFormat="1" applyFont="1" applyAlignment="1" applyProtection="1">
      <alignment horizontal="right"/>
      <protection locked="0"/>
    </xf>
    <xf numFmtId="0" fontId="18" fillId="0" borderId="0" xfId="0" applyFont="1" applyAlignment="1">
      <alignment horizontal="right"/>
    </xf>
    <xf numFmtId="166" fontId="13" fillId="0" borderId="0" xfId="0" applyNumberFormat="1" applyFont="1" applyAlignment="1">
      <alignment horizontal="right"/>
    </xf>
    <xf numFmtId="165" fontId="13" fillId="0" borderId="0" xfId="0" applyNumberFormat="1" applyFont="1" applyFill="1" applyAlignment="1" applyProtection="1">
      <alignment horizontal="right"/>
      <protection locked="0"/>
    </xf>
    <xf numFmtId="165" fontId="22" fillId="0" borderId="0" xfId="0" applyNumberFormat="1" applyFont="1" applyProtection="1">
      <protection locked="0"/>
    </xf>
    <xf numFmtId="2" fontId="10" fillId="0" borderId="11" xfId="0" applyNumberFormat="1" applyFont="1" applyBorder="1"/>
    <xf numFmtId="0" fontId="29" fillId="0" borderId="0" xfId="0" applyFont="1"/>
    <xf numFmtId="165" fontId="16" fillId="2" borderId="15" xfId="0" applyNumberFormat="1" applyFont="1" applyFill="1" applyBorder="1"/>
    <xf numFmtId="165" fontId="16" fillId="2" borderId="9" xfId="0" applyNumberFormat="1" applyFont="1" applyFill="1" applyBorder="1"/>
    <xf numFmtId="0" fontId="15" fillId="0" borderId="25" xfId="0" applyFont="1" applyBorder="1"/>
    <xf numFmtId="165" fontId="13" fillId="2" borderId="0" xfId="0" applyNumberFormat="1" applyFont="1" applyFill="1" applyBorder="1" applyAlignment="1">
      <alignment horizontal="right" vertical="center"/>
    </xf>
    <xf numFmtId="165" fontId="22" fillId="0" borderId="0" xfId="0" applyNumberFormat="1" applyFont="1" applyFill="1" applyProtection="1">
      <protection locked="0"/>
    </xf>
    <xf numFmtId="0" fontId="15" fillId="0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166" fontId="8" fillId="0" borderId="0" xfId="0" applyNumberFormat="1" applyFont="1" applyAlignment="1">
      <alignment horizontal="right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0" fillId="0" borderId="15" xfId="0" applyFill="1" applyBorder="1"/>
    <xf numFmtId="0" fontId="20" fillId="0" borderId="15" xfId="0" applyFont="1" applyBorder="1"/>
    <xf numFmtId="0" fontId="0" fillId="0" borderId="15" xfId="0" applyBorder="1"/>
    <xf numFmtId="0" fontId="14" fillId="0" borderId="2" xfId="0" applyFont="1" applyBorder="1" applyAlignment="1">
      <alignment horizontal="center" wrapText="1"/>
    </xf>
    <xf numFmtId="165" fontId="16" fillId="2" borderId="15" xfId="0" applyNumberFormat="1" applyFont="1" applyFill="1" applyBorder="1" applyAlignment="1">
      <alignment horizontal="right"/>
    </xf>
    <xf numFmtId="165" fontId="16" fillId="2" borderId="4" xfId="0" applyNumberFormat="1" applyFont="1" applyFill="1" applyBorder="1" applyAlignment="1">
      <alignment horizontal="right"/>
    </xf>
    <xf numFmtId="165" fontId="13" fillId="2" borderId="12" xfId="0" applyNumberFormat="1" applyFont="1" applyFill="1" applyBorder="1" applyAlignment="1">
      <alignment vertical="center"/>
    </xf>
    <xf numFmtId="165" fontId="13" fillId="2" borderId="6" xfId="0" applyNumberFormat="1" applyFont="1" applyFill="1" applyBorder="1" applyAlignment="1">
      <alignment vertical="center"/>
    </xf>
    <xf numFmtId="0" fontId="15" fillId="0" borderId="1" xfId="0" applyFont="1" applyBorder="1" applyAlignment="1">
      <alignment horizontal="center" wrapText="1"/>
    </xf>
    <xf numFmtId="0" fontId="29" fillId="0" borderId="20" xfId="0" applyFont="1" applyBorder="1"/>
    <xf numFmtId="0" fontId="6" fillId="0" borderId="20" xfId="0" applyFont="1" applyBorder="1"/>
    <xf numFmtId="166" fontId="6" fillId="0" borderId="19" xfId="0" applyNumberFormat="1" applyFont="1" applyBorder="1" applyAlignment="1">
      <alignment horizontal="right"/>
    </xf>
    <xf numFmtId="166" fontId="6" fillId="0" borderId="20" xfId="0" applyNumberFormat="1" applyFont="1" applyBorder="1" applyAlignment="1">
      <alignment horizontal="right"/>
    </xf>
    <xf numFmtId="166" fontId="6" fillId="0" borderId="20" xfId="0" applyNumberFormat="1" applyFont="1" applyFill="1" applyBorder="1" applyAlignment="1">
      <alignment horizontal="right"/>
    </xf>
    <xf numFmtId="166" fontId="6" fillId="0" borderId="21" xfId="0" applyNumberFormat="1" applyFont="1" applyBorder="1" applyAlignment="1">
      <alignment horizontal="right"/>
    </xf>
    <xf numFmtId="166" fontId="6" fillId="0" borderId="22" xfId="0" applyNumberFormat="1" applyFont="1" applyBorder="1" applyAlignment="1">
      <alignment horizontal="right"/>
    </xf>
    <xf numFmtId="4" fontId="1" fillId="0" borderId="0" xfId="0" applyNumberFormat="1" applyFont="1"/>
    <xf numFmtId="164" fontId="0" fillId="0" borderId="0" xfId="0" applyNumberFormat="1"/>
    <xf numFmtId="165" fontId="30" fillId="0" borderId="0" xfId="0" applyNumberFormat="1" applyFont="1" applyAlignment="1" applyProtection="1">
      <alignment horizontal="right"/>
      <protection locked="0"/>
    </xf>
    <xf numFmtId="0" fontId="19" fillId="0" borderId="0" xfId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0" fillId="0" borderId="12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3" fillId="0" borderId="12" xfId="0" applyFont="1" applyBorder="1" applyAlignment="1">
      <alignment horizontal="right"/>
    </xf>
    <xf numFmtId="0" fontId="14" fillId="0" borderId="1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 indent="1"/>
    </xf>
    <xf numFmtId="0" fontId="14" fillId="0" borderId="1" xfId="0" applyFont="1" applyBorder="1" applyAlignment="1">
      <alignment horizontal="left" vertical="center" wrapText="1" indent="3"/>
    </xf>
    <xf numFmtId="0" fontId="14" fillId="0" borderId="5" xfId="0" applyFont="1" applyBorder="1" applyAlignment="1">
      <alignment horizontal="left" vertical="center" wrapText="1" indent="3"/>
    </xf>
    <xf numFmtId="0" fontId="14" fillId="0" borderId="2" xfId="0" applyFont="1" applyBorder="1" applyAlignment="1">
      <alignment horizontal="left" vertical="center" wrapText="1" indent="3"/>
    </xf>
  </cellXfs>
  <cellStyles count="3">
    <cellStyle name="Гиперссылка" xfId="1" builtinId="8"/>
    <cellStyle name="Обычный" xfId="0" builtinId="0"/>
    <cellStyle name="Обычный 2 2" xfId="2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ru-RU"/>
              <a:t>Структура грузооборота по видам транспорта по Российской Федерации, %</a:t>
            </a: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'2'!$A$8</c:f>
              <c:strCache>
                <c:ptCount val="1"/>
                <c:pt idx="0">
                  <c:v>железнодорожный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'2'!$B$4:$Y$4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'2'!$B$8:$Y$8</c:f>
              <c:numCache>
                <c:formatCode>0.0</c:formatCode>
                <c:ptCount val="24"/>
                <c:pt idx="0">
                  <c:v>37.700000000000003</c:v>
                </c:pt>
                <c:pt idx="1">
                  <c:v>38.200000000000003</c:v>
                </c:pt>
                <c:pt idx="2">
                  <c:v>38</c:v>
                </c:pt>
                <c:pt idx="3">
                  <c:v>39</c:v>
                </c:pt>
                <c:pt idx="4">
                  <c:v>39.5</c:v>
                </c:pt>
                <c:pt idx="5">
                  <c:v>39.700000000000003</c:v>
                </c:pt>
                <c:pt idx="6">
                  <c:v>40.6</c:v>
                </c:pt>
                <c:pt idx="7">
                  <c:v>42.5</c:v>
                </c:pt>
                <c:pt idx="8">
                  <c:v>42.8</c:v>
                </c:pt>
                <c:pt idx="9">
                  <c:v>42</c:v>
                </c:pt>
                <c:pt idx="10">
                  <c:v>42.3</c:v>
                </c:pt>
                <c:pt idx="11">
                  <c:v>43.3</c:v>
                </c:pt>
                <c:pt idx="12">
                  <c:v>44</c:v>
                </c:pt>
                <c:pt idx="13">
                  <c:v>43.2</c:v>
                </c:pt>
                <c:pt idx="14">
                  <c:v>45.3</c:v>
                </c:pt>
                <c:pt idx="15">
                  <c:v>45.2</c:v>
                </c:pt>
                <c:pt idx="16">
                  <c:v>45.1</c:v>
                </c:pt>
                <c:pt idx="17">
                  <c:v>45.5</c:v>
                </c:pt>
                <c:pt idx="18">
                  <c:v>46.1</c:v>
                </c:pt>
                <c:pt idx="19" formatCode="General">
                  <c:v>45.8</c:v>
                </c:pt>
                <c:pt idx="20" formatCode="General">
                  <c:v>47.2</c:v>
                </c:pt>
                <c:pt idx="21" formatCode="General">
                  <c:v>46.2</c:v>
                </c:pt>
                <c:pt idx="22" formatCode="General">
                  <c:v>47.2</c:v>
                </c:pt>
                <c:pt idx="23" formatCode="General">
                  <c:v>47.5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E8-445F-B34E-B3C10A52B327}"/>
            </c:ext>
          </c:extLst>
        </c:ser>
        <c:ser>
          <c:idx val="1"/>
          <c:order val="1"/>
          <c:tx>
            <c:strRef>
              <c:f>'2'!$A$9</c:f>
              <c:strCache>
                <c:ptCount val="1"/>
                <c:pt idx="0">
                  <c:v>воздушный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'2'!$B$4:$Y$4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'2'!$B$9:$Y$9</c:f>
              <c:numCache>
                <c:formatCode>0.0</c:formatCode>
                <c:ptCount val="24"/>
                <c:pt idx="0">
                  <c:v>7.0000000000000007E-2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0.06</c:v>
                </c:pt>
                <c:pt idx="4">
                  <c:v>7.0000000000000007E-2</c:v>
                </c:pt>
                <c:pt idx="5">
                  <c:v>0.06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7.0000000000000007E-2</c:v>
                </c:pt>
                <c:pt idx="9">
                  <c:v>0.08</c:v>
                </c:pt>
                <c:pt idx="10">
                  <c:v>0.1</c:v>
                </c:pt>
                <c:pt idx="11">
                  <c:v>0.1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0.11</c:v>
                </c:pt>
                <c:pt idx="16">
                  <c:v>0.13</c:v>
                </c:pt>
                <c:pt idx="17">
                  <c:v>0.14000000000000001</c:v>
                </c:pt>
                <c:pt idx="18">
                  <c:v>0.14000000000000001</c:v>
                </c:pt>
                <c:pt idx="19">
                  <c:v>0.13</c:v>
                </c:pt>
                <c:pt idx="20">
                  <c:v>0.13</c:v>
                </c:pt>
                <c:pt idx="21">
                  <c:v>0.2</c:v>
                </c:pt>
                <c:pt idx="22" formatCode="0.00">
                  <c:v>0.05</c:v>
                </c:pt>
                <c:pt idx="23" formatCode="0.00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E8-445F-B34E-B3C10A52B327}"/>
            </c:ext>
          </c:extLst>
        </c:ser>
        <c:ser>
          <c:idx val="2"/>
          <c:order val="2"/>
          <c:tx>
            <c:strRef>
              <c:f>'2'!$A$10</c:f>
              <c:strCache>
                <c:ptCount val="1"/>
                <c:pt idx="0">
                  <c:v>автомобильный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'2'!$B$4:$Y$4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'2'!$B$10:$Y$10</c:f>
              <c:numCache>
                <c:formatCode>0.0</c:formatCode>
                <c:ptCount val="24"/>
                <c:pt idx="0">
                  <c:v>4.2</c:v>
                </c:pt>
                <c:pt idx="1">
                  <c:v>4.3</c:v>
                </c:pt>
                <c:pt idx="2">
                  <c:v>4.2</c:v>
                </c:pt>
                <c:pt idx="3">
                  <c:v>4.0999999999999996</c:v>
                </c:pt>
                <c:pt idx="4">
                  <c:v>4</c:v>
                </c:pt>
                <c:pt idx="5">
                  <c:v>4.0999999999999996</c:v>
                </c:pt>
                <c:pt idx="6">
                  <c:v>4.0999999999999996</c:v>
                </c:pt>
                <c:pt idx="7">
                  <c:v>4.2</c:v>
                </c:pt>
                <c:pt idx="8">
                  <c:v>4.4000000000000004</c:v>
                </c:pt>
                <c:pt idx="9">
                  <c:v>4.0999999999999996</c:v>
                </c:pt>
                <c:pt idx="10">
                  <c:v>4.2</c:v>
                </c:pt>
                <c:pt idx="11">
                  <c:v>4.5</c:v>
                </c:pt>
                <c:pt idx="12">
                  <c:v>4.9000000000000004</c:v>
                </c:pt>
                <c:pt idx="13">
                  <c:v>4.9000000000000004</c:v>
                </c:pt>
                <c:pt idx="14">
                  <c:v>4.9000000000000004</c:v>
                </c:pt>
                <c:pt idx="15">
                  <c:v>4.8</c:v>
                </c:pt>
                <c:pt idx="16">
                  <c:v>4.8</c:v>
                </c:pt>
                <c:pt idx="17">
                  <c:v>4.5999999999999996</c:v>
                </c:pt>
                <c:pt idx="18">
                  <c:v>4.5999999999999996</c:v>
                </c:pt>
                <c:pt idx="19">
                  <c:v>4.9000000000000004</c:v>
                </c:pt>
                <c:pt idx="20">
                  <c:v>5</c:v>
                </c:pt>
                <c:pt idx="21">
                  <c:v>5.2</c:v>
                </c:pt>
                <c:pt idx="22">
                  <c:v>5.6</c:v>
                </c:pt>
                <c:pt idx="23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E8-445F-B34E-B3C10A52B327}"/>
            </c:ext>
          </c:extLst>
        </c:ser>
        <c:ser>
          <c:idx val="3"/>
          <c:order val="3"/>
          <c:tx>
            <c:strRef>
              <c:f>'2'!$A$11</c:f>
              <c:strCache>
                <c:ptCount val="1"/>
                <c:pt idx="0">
                  <c:v>водный транспорт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'2'!$B$4:$Y$4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'2'!$B$11:$Y$11</c:f>
              <c:numCache>
                <c:formatCode>0.0</c:formatCode>
                <c:ptCount val="24"/>
                <c:pt idx="0">
                  <c:v>5.3</c:v>
                </c:pt>
                <c:pt idx="1">
                  <c:v>5.2</c:v>
                </c:pt>
                <c:pt idx="2">
                  <c:v>4.9000000000000004</c:v>
                </c:pt>
                <c:pt idx="3">
                  <c:v>3.9</c:v>
                </c:pt>
                <c:pt idx="4">
                  <c:v>3.5</c:v>
                </c:pt>
                <c:pt idx="5">
                  <c:v>3.2</c:v>
                </c:pt>
                <c:pt idx="6">
                  <c:v>3.1</c:v>
                </c:pt>
                <c:pt idx="7">
                  <c:v>3.1</c:v>
                </c:pt>
                <c:pt idx="8">
                  <c:v>3</c:v>
                </c:pt>
                <c:pt idx="9">
                  <c:v>3.4</c:v>
                </c:pt>
                <c:pt idx="10">
                  <c:v>3.2</c:v>
                </c:pt>
                <c:pt idx="11">
                  <c:v>2.8</c:v>
                </c:pt>
                <c:pt idx="12">
                  <c:v>2.5</c:v>
                </c:pt>
                <c:pt idx="13">
                  <c:v>2.4</c:v>
                </c:pt>
                <c:pt idx="14">
                  <c:v>2</c:v>
                </c:pt>
                <c:pt idx="15">
                  <c:v>2</c:v>
                </c:pt>
                <c:pt idx="16">
                  <c:v>2.1</c:v>
                </c:pt>
                <c:pt idx="17">
                  <c:v>2.1</c:v>
                </c:pt>
                <c:pt idx="18">
                  <c:v>1.9</c:v>
                </c:pt>
                <c:pt idx="19" formatCode="General">
                  <c:v>1.9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E8-445F-B34E-B3C10A52B327}"/>
            </c:ext>
          </c:extLst>
        </c:ser>
        <c:ser>
          <c:idx val="4"/>
          <c:order val="4"/>
          <c:tx>
            <c:strRef>
              <c:f>'2'!$A$12</c:f>
              <c:strCache>
                <c:ptCount val="1"/>
                <c:pt idx="0">
                  <c:v>трубопроводный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'2'!$B$4:$Y$4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'2'!$B$12:$Y$12</c:f>
              <c:numCache>
                <c:formatCode>0.0</c:formatCode>
                <c:ptCount val="24"/>
                <c:pt idx="0">
                  <c:v>52.7</c:v>
                </c:pt>
                <c:pt idx="1">
                  <c:v>52.199999999999996</c:v>
                </c:pt>
                <c:pt idx="2">
                  <c:v>52.8</c:v>
                </c:pt>
                <c:pt idx="3">
                  <c:v>52.9</c:v>
                </c:pt>
                <c:pt idx="4">
                  <c:v>52.9</c:v>
                </c:pt>
                <c:pt idx="5">
                  <c:v>52.9</c:v>
                </c:pt>
                <c:pt idx="6">
                  <c:v>52.1</c:v>
                </c:pt>
                <c:pt idx="7">
                  <c:v>50.1</c:v>
                </c:pt>
                <c:pt idx="8">
                  <c:v>49.699999999999996</c:v>
                </c:pt>
                <c:pt idx="9">
                  <c:v>50.4</c:v>
                </c:pt>
                <c:pt idx="10">
                  <c:v>50.2</c:v>
                </c:pt>
                <c:pt idx="11">
                  <c:v>49.3</c:v>
                </c:pt>
                <c:pt idx="12">
                  <c:v>48.5</c:v>
                </c:pt>
                <c:pt idx="13">
                  <c:v>49.4</c:v>
                </c:pt>
                <c:pt idx="14">
                  <c:v>47.7</c:v>
                </c:pt>
                <c:pt idx="15">
                  <c:v>47.9</c:v>
                </c:pt>
                <c:pt idx="16">
                  <c:v>47.9</c:v>
                </c:pt>
                <c:pt idx="17">
                  <c:v>47.7</c:v>
                </c:pt>
                <c:pt idx="18">
                  <c:v>47.3</c:v>
                </c:pt>
                <c:pt idx="19" formatCode="General">
                  <c:v>47.3</c:v>
                </c:pt>
                <c:pt idx="20" formatCode="General">
                  <c:v>45.7</c:v>
                </c:pt>
                <c:pt idx="21" formatCode="General">
                  <c:v>46.4</c:v>
                </c:pt>
                <c:pt idx="22" formatCode="General">
                  <c:v>45.1</c:v>
                </c:pt>
                <c:pt idx="23" formatCode="General">
                  <c:v>43.8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E8-445F-B34E-B3C10A52B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21977344"/>
        <c:axId val="113084096"/>
      </c:barChart>
      <c:catAx>
        <c:axId val="121977344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13084096"/>
        <c:crosses val="autoZero"/>
        <c:auto val="1"/>
        <c:lblAlgn val="ctr"/>
        <c:lblOffset val="100"/>
        <c:noMultiLvlLbl val="0"/>
      </c:catAx>
      <c:valAx>
        <c:axId val="11308409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2197734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ru-RU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370418</xdr:colOff>
      <xdr:row>2</xdr:row>
      <xdr:rowOff>148167</xdr:rowOff>
    </xdr:from>
    <xdr:ext cx="270139" cy="210314"/>
    <xdr:sp macro="" textlink="">
      <xdr:nvSpPr>
        <xdr:cNvPr id="2" name="TextBox 1"/>
        <xdr:cNvSpPr txBox="1"/>
      </xdr:nvSpPr>
      <xdr:spPr>
        <a:xfrm>
          <a:off x="15853835" y="529167"/>
          <a:ext cx="270139" cy="2103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800">
              <a:latin typeface="Times New Roman" panose="02020603050405020304" pitchFamily="18" charset="0"/>
              <a:cs typeface="Times New Roman" panose="02020603050405020304" pitchFamily="18" charset="0"/>
            </a:rPr>
            <a:t>1)</a:t>
          </a:r>
          <a:endParaRPr lang="ru-RU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24</xdr:col>
      <xdr:colOff>370418</xdr:colOff>
      <xdr:row>2</xdr:row>
      <xdr:rowOff>148167</xdr:rowOff>
    </xdr:from>
    <xdr:ext cx="270139" cy="210314"/>
    <xdr:sp macro="" textlink="">
      <xdr:nvSpPr>
        <xdr:cNvPr id="3" name="TextBox 2"/>
        <xdr:cNvSpPr txBox="1"/>
      </xdr:nvSpPr>
      <xdr:spPr>
        <a:xfrm>
          <a:off x="15853835" y="529167"/>
          <a:ext cx="270139" cy="2103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800">
              <a:latin typeface="Times New Roman" panose="02020603050405020304" pitchFamily="18" charset="0"/>
              <a:cs typeface="Times New Roman" panose="02020603050405020304" pitchFamily="18" charset="0"/>
            </a:rPr>
            <a:t>1)</a:t>
          </a:r>
          <a:endParaRPr lang="ru-RU" sz="11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19050</xdr:rowOff>
    </xdr:from>
    <xdr:to>
      <xdr:col>20</xdr:col>
      <xdr:colOff>552450</xdr:colOff>
      <xdr:row>31</xdr:row>
      <xdr:rowOff>66675</xdr:rowOff>
    </xdr:to>
    <xdr:graphicFrame macro="">
      <xdr:nvGraphicFramePr>
        <xdr:cNvPr id="2160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20</xdr:col>
      <xdr:colOff>209550</xdr:colOff>
      <xdr:row>28</xdr:row>
      <xdr:rowOff>95250</xdr:rowOff>
    </xdr:from>
    <xdr:ext cx="259430" cy="195566"/>
    <xdr:sp macro="" textlink="">
      <xdr:nvSpPr>
        <xdr:cNvPr id="3" name="TextBox 2"/>
        <xdr:cNvSpPr txBox="1"/>
      </xdr:nvSpPr>
      <xdr:spPr>
        <a:xfrm>
          <a:off x="12401550" y="5429250"/>
          <a:ext cx="259430" cy="1955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700">
              <a:latin typeface="Times New Roman" panose="02020603050405020304" pitchFamily="18" charset="0"/>
              <a:cs typeface="Times New Roman" panose="02020603050405020304" pitchFamily="18" charset="0"/>
            </a:rPr>
            <a:t>1)</a:t>
          </a:r>
          <a:endParaRPr lang="ru-RU" sz="105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19</xdr:col>
      <xdr:colOff>371475</xdr:colOff>
      <xdr:row>28</xdr:row>
      <xdr:rowOff>95250</xdr:rowOff>
    </xdr:from>
    <xdr:ext cx="259430" cy="195566"/>
    <xdr:sp macro="" textlink="">
      <xdr:nvSpPr>
        <xdr:cNvPr id="4" name="TextBox 3"/>
        <xdr:cNvSpPr txBox="1"/>
      </xdr:nvSpPr>
      <xdr:spPr>
        <a:xfrm>
          <a:off x="11953875" y="5429250"/>
          <a:ext cx="259430" cy="1955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700">
              <a:latin typeface="Times New Roman" panose="02020603050405020304" pitchFamily="18" charset="0"/>
              <a:cs typeface="Times New Roman" panose="02020603050405020304" pitchFamily="18" charset="0"/>
            </a:rPr>
            <a:t>1)</a:t>
          </a:r>
          <a:endParaRPr lang="ru-RU" sz="105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B7" sqref="B7"/>
    </sheetView>
  </sheetViews>
  <sheetFormatPr defaultRowHeight="15"/>
  <cols>
    <col min="1" max="1" width="4.5703125" customWidth="1"/>
    <col min="10" max="10" width="20.42578125" customWidth="1"/>
  </cols>
  <sheetData>
    <row r="1" spans="1:11">
      <c r="A1" t="s">
        <v>8</v>
      </c>
    </row>
    <row r="3" spans="1:11">
      <c r="A3" s="22" t="s">
        <v>12</v>
      </c>
      <c r="B3" s="23" t="s">
        <v>99</v>
      </c>
      <c r="C3" s="23"/>
      <c r="D3" s="23"/>
      <c r="E3" s="23"/>
      <c r="F3" s="23"/>
      <c r="G3" s="23"/>
      <c r="H3" s="23"/>
      <c r="I3" s="23"/>
      <c r="J3" s="23"/>
      <c r="K3" s="23"/>
    </row>
    <row r="4" spans="1:11">
      <c r="A4" s="22" t="s">
        <v>13</v>
      </c>
      <c r="B4" s="125" t="s">
        <v>100</v>
      </c>
      <c r="C4" s="125"/>
      <c r="D4" s="125"/>
      <c r="E4" s="125"/>
      <c r="F4" s="125"/>
      <c r="G4" s="125"/>
      <c r="H4" s="125"/>
      <c r="I4" s="125"/>
      <c r="J4" s="125"/>
    </row>
    <row r="5" spans="1:11">
      <c r="A5" s="22" t="s">
        <v>14</v>
      </c>
      <c r="B5" s="125" t="s">
        <v>21</v>
      </c>
      <c r="C5" s="125"/>
      <c r="D5" s="125"/>
      <c r="E5" s="125"/>
      <c r="F5" s="125"/>
      <c r="G5" s="125"/>
      <c r="H5" s="125"/>
    </row>
    <row r="6" spans="1:11">
      <c r="A6" s="22" t="s">
        <v>22</v>
      </c>
      <c r="B6" s="17" t="s">
        <v>101</v>
      </c>
    </row>
    <row r="8" spans="1:11" ht="15.75">
      <c r="B8" s="19" t="s">
        <v>9</v>
      </c>
    </row>
    <row r="9" spans="1:11" ht="15.75">
      <c r="B9" s="20" t="s">
        <v>67</v>
      </c>
    </row>
    <row r="10" spans="1:11" ht="15.75">
      <c r="B10" s="20" t="s">
        <v>68</v>
      </c>
    </row>
    <row r="11" spans="1:11" ht="15.75">
      <c r="B11" s="20"/>
    </row>
    <row r="13" spans="1:11" ht="15.75">
      <c r="B13" s="21"/>
    </row>
  </sheetData>
  <mergeCells count="2">
    <mergeCell ref="B4:J4"/>
    <mergeCell ref="B5:H5"/>
  </mergeCells>
  <hyperlinks>
    <hyperlink ref="B3" location="'1'!A1" display="Грузооборот по видам транспорта по Российской Федерации годы (с 2000 года)"/>
    <hyperlink ref="B4:J4" location="'2'!A1" display="Структура грузооборота по видам транспорта по Российской Федерации годы (с 2000 г.)"/>
    <hyperlink ref="B5:H5" location="'3'!A1" display="Диаграмма"/>
    <hyperlink ref="B6" location="'4'!A1" display="Грузооборот по видам транспорта по Российской Федерации по месяцам (оперативная информация, с 2020 года)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1"/>
  <sheetViews>
    <sheetView zoomScale="85" zoomScaleNormal="85" workbookViewId="0">
      <selection activeCell="X25" sqref="X25"/>
    </sheetView>
  </sheetViews>
  <sheetFormatPr defaultRowHeight="15.75"/>
  <cols>
    <col min="1" max="1" width="30.5703125" style="1" customWidth="1"/>
    <col min="2" max="15" width="9.140625" style="1" customWidth="1"/>
    <col min="19" max="22" width="9.140625" style="14" customWidth="1"/>
  </cols>
  <sheetData>
    <row r="1" spans="1:25">
      <c r="A1" s="18" t="s">
        <v>10</v>
      </c>
    </row>
    <row r="2" spans="1:25" ht="18.75">
      <c r="A2" s="127" t="s">
        <v>15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5"/>
      <c r="S2" s="15"/>
      <c r="T2" s="15"/>
    </row>
    <row r="3" spans="1:25">
      <c r="A3" s="128" t="s">
        <v>11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6"/>
      <c r="S3" s="16"/>
      <c r="T3" s="16"/>
      <c r="U3" s="16"/>
    </row>
    <row r="4" spans="1:25" s="3" customFormat="1" ht="18.75">
      <c r="A4" s="10"/>
      <c r="B4" s="11">
        <v>2000</v>
      </c>
      <c r="C4" s="11">
        <v>2001</v>
      </c>
      <c r="D4" s="11">
        <v>2002</v>
      </c>
      <c r="E4" s="11">
        <v>2003</v>
      </c>
      <c r="F4" s="11">
        <v>2004</v>
      </c>
      <c r="G4" s="11">
        <v>2005</v>
      </c>
      <c r="H4" s="11">
        <v>2006</v>
      </c>
      <c r="I4" s="11">
        <v>2007</v>
      </c>
      <c r="J4" s="11">
        <v>2008</v>
      </c>
      <c r="K4" s="11">
        <v>2009</v>
      </c>
      <c r="L4" s="11">
        <v>2010</v>
      </c>
      <c r="M4" s="11">
        <v>2011</v>
      </c>
      <c r="N4" s="11">
        <v>2012</v>
      </c>
      <c r="O4" s="11">
        <v>2013</v>
      </c>
      <c r="P4" s="11">
        <v>2014</v>
      </c>
      <c r="Q4" s="11">
        <v>2015</v>
      </c>
      <c r="R4" s="11">
        <v>2016</v>
      </c>
      <c r="S4" s="11">
        <v>2017</v>
      </c>
      <c r="T4" s="11">
        <v>2018</v>
      </c>
      <c r="U4" s="11">
        <v>2019</v>
      </c>
      <c r="V4" s="11">
        <v>2020</v>
      </c>
      <c r="W4" s="11">
        <v>2021</v>
      </c>
      <c r="X4" s="11" t="s">
        <v>57</v>
      </c>
      <c r="Y4" s="11" t="s">
        <v>70</v>
      </c>
    </row>
    <row r="5" spans="1:25" ht="17.25" customHeight="1">
      <c r="A5" s="4"/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6"/>
      <c r="R5" s="106"/>
      <c r="S5" s="107"/>
      <c r="T5" s="107"/>
      <c r="U5" s="107"/>
      <c r="V5" s="107"/>
      <c r="W5" s="107"/>
      <c r="X5" s="107"/>
      <c r="Y5" s="108"/>
    </row>
    <row r="6" spans="1:25" ht="18" customHeight="1">
      <c r="A6" s="8" t="s">
        <v>0</v>
      </c>
      <c r="B6" s="103">
        <v>3638.1</v>
      </c>
      <c r="C6" s="103">
        <v>3753.5</v>
      </c>
      <c r="D6" s="103">
        <v>3976.3</v>
      </c>
      <c r="E6" s="103">
        <v>4282.5</v>
      </c>
      <c r="F6" s="103">
        <v>4558.2</v>
      </c>
      <c r="G6" s="103">
        <v>4675.5</v>
      </c>
      <c r="H6" s="103">
        <v>4799.7</v>
      </c>
      <c r="I6" s="103">
        <v>4915</v>
      </c>
      <c r="J6" s="103">
        <v>4948.3999999999996</v>
      </c>
      <c r="K6" s="103">
        <v>4446.2999999999993</v>
      </c>
      <c r="L6" s="103">
        <v>4751.7</v>
      </c>
      <c r="M6" s="103">
        <v>4914.4000000000005</v>
      </c>
      <c r="N6" s="103">
        <v>5055.6000000000004</v>
      </c>
      <c r="O6" s="103">
        <v>5083.6000000000004</v>
      </c>
      <c r="P6" s="103">
        <v>5080</v>
      </c>
      <c r="Q6" s="103">
        <v>5108.1000000000004</v>
      </c>
      <c r="R6" s="103">
        <v>5198.4000000000005</v>
      </c>
      <c r="S6" s="103">
        <v>5488</v>
      </c>
      <c r="T6" s="103">
        <v>5635.5000000000009</v>
      </c>
      <c r="U6" s="103">
        <v>5678.2</v>
      </c>
      <c r="V6" s="103">
        <v>5401.1000000000013</v>
      </c>
      <c r="W6" s="103">
        <v>5712.8</v>
      </c>
      <c r="X6" s="103">
        <v>5582.1</v>
      </c>
      <c r="Y6" s="103">
        <v>5550.9</v>
      </c>
    </row>
    <row r="7" spans="1:25" ht="17.25" customHeight="1">
      <c r="A7" s="9" t="s">
        <v>1</v>
      </c>
      <c r="B7" s="42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115"/>
      <c r="Q7" s="115"/>
      <c r="R7" s="115"/>
      <c r="S7" s="116"/>
      <c r="T7" s="116"/>
      <c r="U7" s="116"/>
      <c r="V7" s="116"/>
      <c r="W7" s="115"/>
      <c r="X7" s="115"/>
      <c r="Y7" s="115"/>
    </row>
    <row r="8" spans="1:25" ht="16.5" customHeight="1">
      <c r="A8" s="12" t="s">
        <v>3</v>
      </c>
      <c r="B8" s="117">
        <v>1373.2</v>
      </c>
      <c r="C8" s="118">
        <v>1433.6</v>
      </c>
      <c r="D8" s="118">
        <v>1510.2</v>
      </c>
      <c r="E8" s="118">
        <v>1668.9</v>
      </c>
      <c r="F8" s="118">
        <v>1801.6</v>
      </c>
      <c r="G8" s="118">
        <v>1858.1</v>
      </c>
      <c r="H8" s="118">
        <v>1950.8</v>
      </c>
      <c r="I8" s="118">
        <v>2090.3000000000002</v>
      </c>
      <c r="J8" s="118">
        <v>2116.1999999999998</v>
      </c>
      <c r="K8" s="118">
        <v>1865.3</v>
      </c>
      <c r="L8" s="118">
        <v>2011.3</v>
      </c>
      <c r="M8" s="118">
        <v>2127.8000000000002</v>
      </c>
      <c r="N8" s="118">
        <v>2222.4</v>
      </c>
      <c r="O8" s="118">
        <v>2196.1999999999998</v>
      </c>
      <c r="P8" s="118">
        <v>2300.5</v>
      </c>
      <c r="Q8" s="118">
        <v>2305.9</v>
      </c>
      <c r="R8" s="118">
        <v>2344.1</v>
      </c>
      <c r="S8" s="118">
        <v>2493.4</v>
      </c>
      <c r="T8" s="118">
        <v>2597.8000000000002</v>
      </c>
      <c r="U8" s="118">
        <v>2602.5</v>
      </c>
      <c r="V8" s="118">
        <v>2545.3000000000002</v>
      </c>
      <c r="W8" s="118">
        <v>2639.4</v>
      </c>
      <c r="X8" s="118">
        <v>2637.8</v>
      </c>
      <c r="Y8" s="118">
        <v>2638.3</v>
      </c>
    </row>
    <row r="9" spans="1:25" ht="17.25" customHeight="1">
      <c r="A9" s="6" t="s">
        <v>2</v>
      </c>
      <c r="B9" s="117">
        <v>152.69999999999999</v>
      </c>
      <c r="C9" s="118">
        <v>159.9</v>
      </c>
      <c r="D9" s="118">
        <v>167.2</v>
      </c>
      <c r="E9" s="118">
        <v>173.1</v>
      </c>
      <c r="F9" s="118">
        <v>182.1</v>
      </c>
      <c r="G9" s="118">
        <v>193.6</v>
      </c>
      <c r="H9" s="118">
        <v>198.8</v>
      </c>
      <c r="I9" s="118">
        <v>205.8</v>
      </c>
      <c r="J9" s="118">
        <v>216.3</v>
      </c>
      <c r="K9" s="118">
        <v>180.1</v>
      </c>
      <c r="L9" s="118">
        <v>199.3</v>
      </c>
      <c r="M9" s="118">
        <v>222.8</v>
      </c>
      <c r="N9" s="118">
        <v>248.9</v>
      </c>
      <c r="O9" s="118">
        <v>250.1</v>
      </c>
      <c r="P9" s="118">
        <v>246.8</v>
      </c>
      <c r="Q9" s="118">
        <v>247.1</v>
      </c>
      <c r="R9" s="118">
        <v>248.3</v>
      </c>
      <c r="S9" s="118">
        <v>254.5</v>
      </c>
      <c r="T9" s="118">
        <v>259.10000000000002</v>
      </c>
      <c r="U9" s="118">
        <v>275.39999999999998</v>
      </c>
      <c r="V9" s="118">
        <v>271.8</v>
      </c>
      <c r="W9" s="118">
        <v>296.7</v>
      </c>
      <c r="X9" s="118">
        <v>313.89999999999998</v>
      </c>
      <c r="Y9" s="118">
        <v>362.2</v>
      </c>
    </row>
    <row r="10" spans="1:25" ht="19.5" customHeight="1">
      <c r="A10" s="6" t="s">
        <v>4</v>
      </c>
      <c r="B10" s="117">
        <v>1916.5</v>
      </c>
      <c r="C10" s="118">
        <v>1961.5</v>
      </c>
      <c r="D10" s="118">
        <v>2099.8000000000002</v>
      </c>
      <c r="E10" s="118">
        <v>2272.5</v>
      </c>
      <c r="F10" s="118">
        <v>2413.1999999999998</v>
      </c>
      <c r="G10" s="118">
        <v>2473.5</v>
      </c>
      <c r="H10" s="118">
        <v>2498.9</v>
      </c>
      <c r="I10" s="118">
        <v>2464.5</v>
      </c>
      <c r="J10" s="118">
        <v>2464.1</v>
      </c>
      <c r="K10" s="118">
        <v>2246.1999999999998</v>
      </c>
      <c r="L10" s="118">
        <v>2382.1</v>
      </c>
      <c r="M10" s="118">
        <v>2421.9</v>
      </c>
      <c r="N10" s="118">
        <v>2453.1</v>
      </c>
      <c r="O10" s="119">
        <v>2512.8000000000002</v>
      </c>
      <c r="P10" s="118">
        <v>2423.1</v>
      </c>
      <c r="Q10" s="118">
        <v>2444.1999999999998</v>
      </c>
      <c r="R10" s="118">
        <v>2489.1</v>
      </c>
      <c r="S10" s="118">
        <v>2614.9</v>
      </c>
      <c r="T10" s="118">
        <v>2667.8</v>
      </c>
      <c r="U10" s="118">
        <v>2686.2</v>
      </c>
      <c r="V10" s="118">
        <v>2470.1</v>
      </c>
      <c r="W10" s="118">
        <v>2653</v>
      </c>
      <c r="X10" s="118">
        <v>2514.8000000000002</v>
      </c>
      <c r="Y10" s="118">
        <v>2423</v>
      </c>
    </row>
    <row r="11" spans="1:25" ht="18" customHeight="1">
      <c r="A11" s="13" t="s">
        <v>1</v>
      </c>
      <c r="B11" s="117"/>
      <c r="C11" s="118"/>
      <c r="D11" s="118"/>
      <c r="E11" s="118"/>
      <c r="F11" s="118"/>
      <c r="G11" s="118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8"/>
      <c r="U11" s="118"/>
      <c r="V11" s="118"/>
      <c r="W11" s="118"/>
      <c r="X11" s="118"/>
      <c r="Y11" s="118"/>
    </row>
    <row r="12" spans="1:25" ht="19.5" customHeight="1">
      <c r="A12" s="9" t="s">
        <v>5</v>
      </c>
      <c r="B12" s="117">
        <v>1171.5</v>
      </c>
      <c r="C12" s="118">
        <v>1164.4000000000001</v>
      </c>
      <c r="D12" s="118">
        <v>1203.4000000000001</v>
      </c>
      <c r="E12" s="118">
        <v>1269.9000000000001</v>
      </c>
      <c r="F12" s="118">
        <v>1297</v>
      </c>
      <c r="G12" s="118">
        <v>1317.2</v>
      </c>
      <c r="H12" s="118">
        <v>1345</v>
      </c>
      <c r="I12" s="118">
        <v>1323.6</v>
      </c>
      <c r="J12" s="118">
        <v>1351.2</v>
      </c>
      <c r="K12" s="118">
        <v>1123.4000000000001</v>
      </c>
      <c r="L12" s="118">
        <v>1259.0999999999999</v>
      </c>
      <c r="M12" s="118">
        <v>1301.8</v>
      </c>
      <c r="N12" s="118">
        <v>1265.5</v>
      </c>
      <c r="O12" s="118">
        <v>1288.9000000000001</v>
      </c>
      <c r="P12" s="118">
        <v>1202.7</v>
      </c>
      <c r="Q12" s="118">
        <v>1175.5999999999999</v>
      </c>
      <c r="R12" s="118">
        <v>1181</v>
      </c>
      <c r="S12" s="118">
        <v>1299.7</v>
      </c>
      <c r="T12" s="118">
        <v>1336.2</v>
      </c>
      <c r="U12" s="118">
        <v>1317.8</v>
      </c>
      <c r="V12" s="118">
        <v>1220.8</v>
      </c>
      <c r="W12" s="118">
        <v>1371.4</v>
      </c>
      <c r="X12" s="118">
        <v>1162.5999999999999</v>
      </c>
      <c r="Y12" s="118" t="s">
        <v>71</v>
      </c>
    </row>
    <row r="13" spans="1:25">
      <c r="A13" s="9" t="s">
        <v>6</v>
      </c>
      <c r="B13" s="117">
        <v>717.9</v>
      </c>
      <c r="C13" s="118">
        <v>769.3</v>
      </c>
      <c r="D13" s="118">
        <v>866.7</v>
      </c>
      <c r="E13" s="118">
        <v>970.9</v>
      </c>
      <c r="F13" s="118">
        <v>1083.4000000000001</v>
      </c>
      <c r="G13" s="118">
        <v>1123.0999999999999</v>
      </c>
      <c r="H13" s="118">
        <v>1119.3</v>
      </c>
      <c r="I13" s="118">
        <v>1106.2</v>
      </c>
      <c r="J13" s="118">
        <v>1077.0999999999999</v>
      </c>
      <c r="K13" s="118">
        <v>1087.2</v>
      </c>
      <c r="L13" s="118">
        <v>1084.4000000000001</v>
      </c>
      <c r="M13" s="118">
        <v>1082.5999999999999</v>
      </c>
      <c r="N13" s="118">
        <v>1151.9000000000001</v>
      </c>
      <c r="O13" s="118">
        <v>1182.3</v>
      </c>
      <c r="P13" s="118">
        <v>1178</v>
      </c>
      <c r="Q13" s="118">
        <v>1226.4000000000001</v>
      </c>
      <c r="R13" s="118">
        <v>1262</v>
      </c>
      <c r="S13" s="118">
        <v>1265.4000000000001</v>
      </c>
      <c r="T13" s="118">
        <v>1276.3</v>
      </c>
      <c r="U13" s="118">
        <v>1317.7</v>
      </c>
      <c r="V13" s="118">
        <v>1197.5</v>
      </c>
      <c r="W13" s="118">
        <v>1230.0999999999999</v>
      </c>
      <c r="X13" s="118">
        <v>1301.5</v>
      </c>
      <c r="Y13" s="118" t="s">
        <v>71</v>
      </c>
    </row>
    <row r="14" spans="1:25">
      <c r="A14" s="9" t="s">
        <v>7</v>
      </c>
      <c r="B14" s="117">
        <v>27.1</v>
      </c>
      <c r="C14" s="118">
        <v>27.8</v>
      </c>
      <c r="D14" s="118">
        <v>29.7</v>
      </c>
      <c r="E14" s="118">
        <v>31.7</v>
      </c>
      <c r="F14" s="118">
        <v>32.799999999999997</v>
      </c>
      <c r="G14" s="118">
        <v>33.200000000000003</v>
      </c>
      <c r="H14" s="118">
        <v>34.6</v>
      </c>
      <c r="I14" s="118">
        <v>34.700000000000003</v>
      </c>
      <c r="J14" s="118">
        <v>35.799999999999997</v>
      </c>
      <c r="K14" s="118">
        <v>35.6</v>
      </c>
      <c r="L14" s="118">
        <v>38.5</v>
      </c>
      <c r="M14" s="118">
        <v>37.6</v>
      </c>
      <c r="N14" s="118">
        <v>35.799999999999997</v>
      </c>
      <c r="O14" s="118">
        <v>41.7</v>
      </c>
      <c r="P14" s="118">
        <v>42.4</v>
      </c>
      <c r="Q14" s="118">
        <v>42.1</v>
      </c>
      <c r="R14" s="118">
        <v>46.1</v>
      </c>
      <c r="S14" s="118">
        <v>49.9</v>
      </c>
      <c r="T14" s="118">
        <v>55.3</v>
      </c>
      <c r="U14" s="118">
        <v>50.7</v>
      </c>
      <c r="V14" s="118">
        <v>51.8</v>
      </c>
      <c r="W14" s="118">
        <v>51.5</v>
      </c>
      <c r="X14" s="118">
        <v>50.7</v>
      </c>
      <c r="Y14" s="118" t="s">
        <v>71</v>
      </c>
    </row>
    <row r="15" spans="1:25" ht="18.75">
      <c r="A15" s="6" t="s">
        <v>58</v>
      </c>
      <c r="B15" s="117">
        <v>122.2</v>
      </c>
      <c r="C15" s="118">
        <v>113</v>
      </c>
      <c r="D15" s="118">
        <v>112.3</v>
      </c>
      <c r="E15" s="118">
        <v>84.5</v>
      </c>
      <c r="F15" s="118">
        <v>65.8</v>
      </c>
      <c r="G15" s="118">
        <v>60.3</v>
      </c>
      <c r="H15" s="118">
        <v>61.6</v>
      </c>
      <c r="I15" s="118">
        <v>65</v>
      </c>
      <c r="J15" s="118">
        <v>84.4</v>
      </c>
      <c r="K15" s="118">
        <v>98.4</v>
      </c>
      <c r="L15" s="118">
        <v>100.3</v>
      </c>
      <c r="M15" s="118">
        <v>77.8</v>
      </c>
      <c r="N15" s="118">
        <v>45.3</v>
      </c>
      <c r="O15" s="118">
        <v>39.5</v>
      </c>
      <c r="P15" s="118">
        <v>32.1</v>
      </c>
      <c r="Q15" s="118">
        <v>41.7</v>
      </c>
      <c r="R15" s="118">
        <v>43.1</v>
      </c>
      <c r="S15" s="118">
        <v>50.1</v>
      </c>
      <c r="T15" s="118">
        <v>36.9</v>
      </c>
      <c r="U15" s="118">
        <v>40.799999999999997</v>
      </c>
      <c r="V15" s="118">
        <v>42.5</v>
      </c>
      <c r="W15" s="118">
        <v>43.9</v>
      </c>
      <c r="X15" s="118">
        <v>44.7</v>
      </c>
      <c r="Y15" s="118">
        <v>69.2</v>
      </c>
    </row>
    <row r="16" spans="1:25" ht="18.75">
      <c r="A16" s="6" t="s">
        <v>59</v>
      </c>
      <c r="B16" s="117">
        <v>71</v>
      </c>
      <c r="C16" s="118">
        <v>82.9</v>
      </c>
      <c r="D16" s="118">
        <v>84.1</v>
      </c>
      <c r="E16" s="118">
        <v>80.8</v>
      </c>
      <c r="F16" s="118">
        <v>92.5</v>
      </c>
      <c r="G16" s="118">
        <v>87.2</v>
      </c>
      <c r="H16" s="118">
        <v>86.7</v>
      </c>
      <c r="I16" s="118">
        <v>86</v>
      </c>
      <c r="J16" s="118">
        <v>63.7</v>
      </c>
      <c r="K16" s="118">
        <v>52.7</v>
      </c>
      <c r="L16" s="118">
        <v>54</v>
      </c>
      <c r="M16" s="118">
        <v>59.1</v>
      </c>
      <c r="N16" s="118">
        <v>80.8</v>
      </c>
      <c r="O16" s="118">
        <v>80.099999999999994</v>
      </c>
      <c r="P16" s="118">
        <v>72.3</v>
      </c>
      <c r="Q16" s="118">
        <v>63.6</v>
      </c>
      <c r="R16" s="118">
        <v>67.2</v>
      </c>
      <c r="S16" s="118">
        <v>67.2</v>
      </c>
      <c r="T16" s="118">
        <v>66.099999999999994</v>
      </c>
      <c r="U16" s="118">
        <v>65.900000000000006</v>
      </c>
      <c r="V16" s="118">
        <v>64.3</v>
      </c>
      <c r="W16" s="118">
        <v>70.599999999999994</v>
      </c>
      <c r="X16" s="118">
        <v>68</v>
      </c>
      <c r="Y16" s="118">
        <v>56.6</v>
      </c>
    </row>
    <row r="17" spans="1:25" ht="18.75">
      <c r="A17" s="5" t="s">
        <v>60</v>
      </c>
      <c r="B17" s="120">
        <v>2.5</v>
      </c>
      <c r="C17" s="121">
        <v>2.6</v>
      </c>
      <c r="D17" s="121">
        <v>2.7</v>
      </c>
      <c r="E17" s="121">
        <v>2.7</v>
      </c>
      <c r="F17" s="121">
        <v>3</v>
      </c>
      <c r="G17" s="121">
        <v>2.8</v>
      </c>
      <c r="H17" s="121">
        <v>2.9</v>
      </c>
      <c r="I17" s="121">
        <v>3.4</v>
      </c>
      <c r="J17" s="121">
        <v>3.7</v>
      </c>
      <c r="K17" s="121">
        <v>3.6</v>
      </c>
      <c r="L17" s="121">
        <v>4.7</v>
      </c>
      <c r="M17" s="121">
        <v>5</v>
      </c>
      <c r="N17" s="121">
        <v>5.0999999999999996</v>
      </c>
      <c r="O17" s="121">
        <v>5</v>
      </c>
      <c r="P17" s="121">
        <v>5.2</v>
      </c>
      <c r="Q17" s="121">
        <v>5.6</v>
      </c>
      <c r="R17" s="121">
        <v>6.6</v>
      </c>
      <c r="S17" s="121">
        <v>7.9</v>
      </c>
      <c r="T17" s="121">
        <v>7.8</v>
      </c>
      <c r="U17" s="121">
        <v>7.4</v>
      </c>
      <c r="V17" s="121">
        <v>7.1</v>
      </c>
      <c r="W17" s="121">
        <v>9.1999999999999993</v>
      </c>
      <c r="X17" s="121">
        <v>2.8</v>
      </c>
      <c r="Y17" s="121">
        <v>1.7</v>
      </c>
    </row>
    <row r="18" spans="1: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25" ht="18.75">
      <c r="A19" s="129" t="s">
        <v>64</v>
      </c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</row>
    <row r="20" spans="1:25" ht="18.75">
      <c r="A20" s="126" t="s">
        <v>61</v>
      </c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</row>
    <row r="21" spans="1:25" ht="18.75">
      <c r="A21" s="126" t="s">
        <v>62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W21" s="123"/>
      <c r="X21" s="123"/>
      <c r="Y21" s="123"/>
    </row>
    <row r="22" spans="1:25" ht="18.75">
      <c r="A22" s="7" t="s">
        <v>63</v>
      </c>
    </row>
    <row r="23" spans="1:25">
      <c r="A23" s="102"/>
    </row>
    <row r="24" spans="1:25">
      <c r="A24" s="2"/>
    </row>
    <row r="25" spans="1:25">
      <c r="A25" s="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</row>
    <row r="26" spans="1:25">
      <c r="A26" s="2"/>
    </row>
    <row r="27" spans="1:25">
      <c r="A27" s="2"/>
    </row>
    <row r="28" spans="1:25">
      <c r="A28" s="2"/>
    </row>
    <row r="29" spans="1:25">
      <c r="A29" s="2"/>
    </row>
    <row r="30" spans="1:25">
      <c r="A30" s="2"/>
    </row>
    <row r="31" spans="1:25">
      <c r="A31" s="2"/>
    </row>
    <row r="32" spans="1:25">
      <c r="A32" s="2"/>
    </row>
    <row r="33" spans="1: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1: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1: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1: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>
      <c r="A61" s="2"/>
    </row>
  </sheetData>
  <mergeCells count="5">
    <mergeCell ref="A21:O21"/>
    <mergeCell ref="A20:O20"/>
    <mergeCell ref="A2:Q2"/>
    <mergeCell ref="A3:Q3"/>
    <mergeCell ref="A19:R19"/>
  </mergeCells>
  <phoneticPr fontId="7" type="noConversion"/>
  <hyperlinks>
    <hyperlink ref="A1" location="Содержание!A1" display="Содержание"/>
  </hyperlinks>
  <pageMargins left="0.7" right="0.7" top="0.75" bottom="0.75" header="0.3" footer="0.3"/>
  <pageSetup paperSize="9" scale="5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zoomScale="90" zoomScaleNormal="90" workbookViewId="0">
      <pane xSplit="1" ySplit="4" topLeftCell="C5" activePane="bottomRight" state="frozen"/>
      <selection pane="topRight" activeCell="B1" sqref="B1"/>
      <selection pane="bottomLeft" activeCell="A5" sqref="A5"/>
      <selection pane="bottomRight" activeCell="Y13" sqref="Y13"/>
    </sheetView>
  </sheetViews>
  <sheetFormatPr defaultRowHeight="15"/>
  <cols>
    <col min="1" max="1" width="21.140625" style="24" customWidth="1"/>
    <col min="2" max="18" width="9.7109375" style="24" customWidth="1"/>
    <col min="19" max="20" width="9.140625" style="24"/>
    <col min="21" max="21" width="9.7109375" style="24" customWidth="1"/>
    <col min="22" max="22" width="9.140625" style="24"/>
  </cols>
  <sheetData>
    <row r="1" spans="1:25">
      <c r="A1" s="17" t="s">
        <v>10</v>
      </c>
    </row>
    <row r="2" spans="1:25">
      <c r="B2" s="130" t="s">
        <v>19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</row>
    <row r="3" spans="1:25">
      <c r="B3" s="131" t="s">
        <v>20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</row>
    <row r="4" spans="1:25">
      <c r="A4" s="28"/>
      <c r="B4" s="25">
        <v>2000</v>
      </c>
      <c r="C4" s="25">
        <v>2001</v>
      </c>
      <c r="D4" s="25">
        <v>2002</v>
      </c>
      <c r="E4" s="26">
        <v>2003</v>
      </c>
      <c r="F4" s="26">
        <v>2004</v>
      </c>
      <c r="G4" s="25">
        <v>2005</v>
      </c>
      <c r="H4" s="25">
        <v>2006</v>
      </c>
      <c r="I4" s="25">
        <v>2007</v>
      </c>
      <c r="J4" s="25">
        <v>2008</v>
      </c>
      <c r="K4" s="25">
        <v>2009</v>
      </c>
      <c r="L4" s="25">
        <v>2010</v>
      </c>
      <c r="M4" s="25">
        <v>2011</v>
      </c>
      <c r="N4" s="25">
        <v>2012</v>
      </c>
      <c r="O4" s="25">
        <v>2013</v>
      </c>
      <c r="P4" s="25">
        <v>2014</v>
      </c>
      <c r="Q4" s="25">
        <v>2015</v>
      </c>
      <c r="R4" s="27">
        <v>2016</v>
      </c>
      <c r="S4" s="27">
        <v>2017</v>
      </c>
      <c r="T4" s="27">
        <v>2018</v>
      </c>
      <c r="U4" s="27">
        <v>2019</v>
      </c>
      <c r="V4" s="27">
        <v>2020</v>
      </c>
      <c r="W4" s="27">
        <v>2021</v>
      </c>
      <c r="X4" s="27">
        <v>2022</v>
      </c>
      <c r="Y4" s="27">
        <v>2023</v>
      </c>
    </row>
    <row r="5" spans="1:25">
      <c r="A5" s="29"/>
      <c r="B5" s="30"/>
      <c r="C5" s="34"/>
      <c r="D5" s="31"/>
      <c r="E5" s="34"/>
      <c r="F5" s="31"/>
      <c r="G5" s="34"/>
      <c r="H5" s="31"/>
      <c r="I5" s="34"/>
      <c r="J5" s="31"/>
      <c r="K5" s="34"/>
      <c r="L5" s="31"/>
      <c r="M5" s="34"/>
      <c r="N5" s="31"/>
      <c r="O5" s="34"/>
      <c r="P5" s="31"/>
      <c r="Q5" s="34"/>
      <c r="R5" s="32"/>
      <c r="S5" s="35"/>
      <c r="T5" s="32"/>
      <c r="U5" s="35"/>
      <c r="V5" s="33"/>
      <c r="W5" s="33"/>
      <c r="X5" s="33"/>
      <c r="Y5" s="33"/>
    </row>
    <row r="6" spans="1:25" ht="15.75">
      <c r="A6" s="36" t="s">
        <v>0</v>
      </c>
      <c r="B6" s="37">
        <f t="shared" ref="B6:V6" si="0">B8+B10+B12+B11+B9</f>
        <v>99.97</v>
      </c>
      <c r="C6" s="38">
        <f t="shared" si="0"/>
        <v>99.969999999999985</v>
      </c>
      <c r="D6" s="39">
        <f t="shared" si="0"/>
        <v>99.97</v>
      </c>
      <c r="E6" s="38">
        <f t="shared" si="0"/>
        <v>99.960000000000008</v>
      </c>
      <c r="F6" s="39">
        <f t="shared" si="0"/>
        <v>99.97</v>
      </c>
      <c r="G6" s="38">
        <f t="shared" si="0"/>
        <v>99.960000000000008</v>
      </c>
      <c r="H6" s="39">
        <f t="shared" si="0"/>
        <v>99.960000000000008</v>
      </c>
      <c r="I6" s="38">
        <f t="shared" si="0"/>
        <v>99.97</v>
      </c>
      <c r="J6" s="39">
        <f t="shared" si="0"/>
        <v>99.969999999999985</v>
      </c>
      <c r="K6" s="38">
        <f t="shared" si="0"/>
        <v>99.98</v>
      </c>
      <c r="L6" s="39">
        <f t="shared" si="0"/>
        <v>100</v>
      </c>
      <c r="M6" s="38">
        <f t="shared" si="0"/>
        <v>99.999999999999986</v>
      </c>
      <c r="N6" s="39">
        <f t="shared" si="0"/>
        <v>100</v>
      </c>
      <c r="O6" s="38">
        <f t="shared" si="0"/>
        <v>100</v>
      </c>
      <c r="P6" s="39">
        <f t="shared" si="0"/>
        <v>100</v>
      </c>
      <c r="Q6" s="40">
        <f t="shared" si="0"/>
        <v>100.01</v>
      </c>
      <c r="R6" s="39">
        <f t="shared" si="0"/>
        <v>100.02999999999999</v>
      </c>
      <c r="S6" s="38">
        <f t="shared" si="0"/>
        <v>100.04</v>
      </c>
      <c r="T6" s="39">
        <f t="shared" si="0"/>
        <v>100.04</v>
      </c>
      <c r="U6" s="38">
        <f t="shared" si="0"/>
        <v>100.03</v>
      </c>
      <c r="V6" s="41">
        <f t="shared" si="0"/>
        <v>100.03</v>
      </c>
      <c r="W6" s="41">
        <f>W8+W10+W12+W11+W9</f>
        <v>100.00000000000001</v>
      </c>
      <c r="X6" s="41">
        <f>X8+X10+X12+X11+X9</f>
        <v>99.95</v>
      </c>
      <c r="Y6" s="41">
        <f>Y8+Y10+Y12+Y11+Y9</f>
        <v>100.03</v>
      </c>
    </row>
    <row r="7" spans="1:25" ht="15.75">
      <c r="A7" s="9" t="s">
        <v>1</v>
      </c>
      <c r="B7" s="42"/>
      <c r="C7" s="43"/>
      <c r="D7" s="44"/>
      <c r="E7" s="43"/>
      <c r="F7" s="44"/>
      <c r="G7" s="43"/>
      <c r="H7" s="44"/>
      <c r="I7" s="43"/>
      <c r="J7" s="44"/>
      <c r="K7" s="43"/>
      <c r="L7" s="44"/>
      <c r="M7" s="43"/>
      <c r="N7" s="44"/>
      <c r="O7" s="43"/>
      <c r="P7" s="44"/>
      <c r="Q7" s="43"/>
      <c r="R7" s="44"/>
      <c r="S7" s="43"/>
      <c r="T7" s="44"/>
      <c r="U7" s="43"/>
      <c r="V7" s="45"/>
      <c r="W7" s="45"/>
      <c r="X7" s="45"/>
      <c r="Y7" s="45"/>
    </row>
    <row r="8" spans="1:25">
      <c r="A8" s="46" t="s">
        <v>3</v>
      </c>
      <c r="B8" s="47">
        <v>37.700000000000003</v>
      </c>
      <c r="C8" s="48">
        <v>38.200000000000003</v>
      </c>
      <c r="D8" s="49">
        <v>38</v>
      </c>
      <c r="E8" s="48">
        <v>39</v>
      </c>
      <c r="F8" s="49">
        <v>39.5</v>
      </c>
      <c r="G8" s="48">
        <v>39.700000000000003</v>
      </c>
      <c r="H8" s="49">
        <v>40.6</v>
      </c>
      <c r="I8" s="48">
        <v>42.5</v>
      </c>
      <c r="J8" s="49">
        <v>42.8</v>
      </c>
      <c r="K8" s="48">
        <v>42</v>
      </c>
      <c r="L8" s="49">
        <v>42.3</v>
      </c>
      <c r="M8" s="48">
        <v>43.3</v>
      </c>
      <c r="N8" s="49">
        <v>44</v>
      </c>
      <c r="O8" s="48">
        <v>43.2</v>
      </c>
      <c r="P8" s="49">
        <v>45.3</v>
      </c>
      <c r="Q8" s="48">
        <v>45.2</v>
      </c>
      <c r="R8" s="49">
        <v>45.1</v>
      </c>
      <c r="S8" s="48">
        <v>45.5</v>
      </c>
      <c r="T8" s="49">
        <v>46.1</v>
      </c>
      <c r="U8" s="43">
        <v>45.8</v>
      </c>
      <c r="V8" s="45">
        <v>47.2</v>
      </c>
      <c r="W8" s="45">
        <v>46.2</v>
      </c>
      <c r="X8" s="45">
        <v>47.2</v>
      </c>
      <c r="Y8" s="45">
        <v>47.5</v>
      </c>
    </row>
    <row r="9" spans="1:25">
      <c r="A9" s="46" t="s">
        <v>16</v>
      </c>
      <c r="B9" s="47">
        <v>7.0000000000000007E-2</v>
      </c>
      <c r="C9" s="48">
        <v>7.0000000000000007E-2</v>
      </c>
      <c r="D9" s="49">
        <v>7.0000000000000007E-2</v>
      </c>
      <c r="E9" s="48">
        <v>0.06</v>
      </c>
      <c r="F9" s="49">
        <v>7.0000000000000007E-2</v>
      </c>
      <c r="G9" s="48">
        <v>0.06</v>
      </c>
      <c r="H9" s="49">
        <v>0.06</v>
      </c>
      <c r="I9" s="48">
        <v>7.0000000000000007E-2</v>
      </c>
      <c r="J9" s="49">
        <v>7.0000000000000007E-2</v>
      </c>
      <c r="K9" s="48">
        <v>0.08</v>
      </c>
      <c r="L9" s="49">
        <v>0.1</v>
      </c>
      <c r="M9" s="48">
        <v>0.1</v>
      </c>
      <c r="N9" s="49">
        <v>0.1</v>
      </c>
      <c r="O9" s="48">
        <v>0.1</v>
      </c>
      <c r="P9" s="49">
        <v>0.1</v>
      </c>
      <c r="Q9" s="48">
        <v>0.11</v>
      </c>
      <c r="R9" s="49">
        <v>0.13</v>
      </c>
      <c r="S9" s="48">
        <v>0.14000000000000001</v>
      </c>
      <c r="T9" s="49">
        <v>0.14000000000000001</v>
      </c>
      <c r="U9" s="48">
        <v>0.13</v>
      </c>
      <c r="V9" s="50">
        <v>0.13</v>
      </c>
      <c r="W9" s="50">
        <v>0.2</v>
      </c>
      <c r="X9" s="94">
        <v>0.05</v>
      </c>
      <c r="Y9" s="94">
        <v>0.03</v>
      </c>
    </row>
    <row r="10" spans="1:25">
      <c r="A10" s="46" t="s">
        <v>2</v>
      </c>
      <c r="B10" s="47">
        <v>4.2</v>
      </c>
      <c r="C10" s="48">
        <v>4.3</v>
      </c>
      <c r="D10" s="49">
        <v>4.2</v>
      </c>
      <c r="E10" s="48">
        <v>4.0999999999999996</v>
      </c>
      <c r="F10" s="49">
        <v>4</v>
      </c>
      <c r="G10" s="48">
        <v>4.0999999999999996</v>
      </c>
      <c r="H10" s="49">
        <v>4.0999999999999996</v>
      </c>
      <c r="I10" s="48">
        <v>4.2</v>
      </c>
      <c r="J10" s="49">
        <v>4.4000000000000004</v>
      </c>
      <c r="K10" s="48">
        <v>4.0999999999999996</v>
      </c>
      <c r="L10" s="49">
        <v>4.2</v>
      </c>
      <c r="M10" s="48">
        <v>4.5</v>
      </c>
      <c r="N10" s="49">
        <v>4.9000000000000004</v>
      </c>
      <c r="O10" s="48">
        <v>4.9000000000000004</v>
      </c>
      <c r="P10" s="49">
        <v>4.9000000000000004</v>
      </c>
      <c r="Q10" s="48">
        <v>4.8</v>
      </c>
      <c r="R10" s="49">
        <v>4.8</v>
      </c>
      <c r="S10" s="48">
        <v>4.5999999999999996</v>
      </c>
      <c r="T10" s="49">
        <v>4.5999999999999996</v>
      </c>
      <c r="U10" s="48">
        <v>4.9000000000000004</v>
      </c>
      <c r="V10" s="50">
        <v>5</v>
      </c>
      <c r="W10" s="50">
        <v>5.2</v>
      </c>
      <c r="X10" s="50">
        <v>5.6</v>
      </c>
      <c r="Y10" s="50">
        <v>6.5</v>
      </c>
    </row>
    <row r="11" spans="1:25">
      <c r="A11" s="46" t="s">
        <v>17</v>
      </c>
      <c r="B11" s="47">
        <v>5.3</v>
      </c>
      <c r="C11" s="48">
        <v>5.2</v>
      </c>
      <c r="D11" s="49">
        <v>4.9000000000000004</v>
      </c>
      <c r="E11" s="48">
        <v>3.9</v>
      </c>
      <c r="F11" s="49">
        <v>3.5</v>
      </c>
      <c r="G11" s="48">
        <v>3.2</v>
      </c>
      <c r="H11" s="49">
        <v>3.1</v>
      </c>
      <c r="I11" s="48">
        <v>3.1</v>
      </c>
      <c r="J11" s="49">
        <v>3</v>
      </c>
      <c r="K11" s="48">
        <v>3.4</v>
      </c>
      <c r="L11" s="49">
        <v>3.2</v>
      </c>
      <c r="M11" s="48">
        <v>2.8</v>
      </c>
      <c r="N11" s="49">
        <v>2.5</v>
      </c>
      <c r="O11" s="48">
        <v>2.4</v>
      </c>
      <c r="P11" s="49">
        <v>2</v>
      </c>
      <c r="Q11" s="48">
        <v>2</v>
      </c>
      <c r="R11" s="49">
        <v>2.1</v>
      </c>
      <c r="S11" s="48">
        <v>2.1</v>
      </c>
      <c r="T11" s="49">
        <v>1.9</v>
      </c>
      <c r="U11" s="43">
        <v>1.9</v>
      </c>
      <c r="V11" s="50">
        <v>2</v>
      </c>
      <c r="W11" s="50">
        <v>2</v>
      </c>
      <c r="X11" s="50">
        <v>2</v>
      </c>
      <c r="Y11" s="50">
        <v>2.2000000000000002</v>
      </c>
    </row>
    <row r="12" spans="1:25">
      <c r="A12" s="51" t="s">
        <v>18</v>
      </c>
      <c r="B12" s="52">
        <v>52.7</v>
      </c>
      <c r="C12" s="53">
        <v>52.199999999999996</v>
      </c>
      <c r="D12" s="54">
        <v>52.8</v>
      </c>
      <c r="E12" s="53">
        <v>52.9</v>
      </c>
      <c r="F12" s="54">
        <v>52.9</v>
      </c>
      <c r="G12" s="53">
        <v>52.9</v>
      </c>
      <c r="H12" s="54">
        <v>52.1</v>
      </c>
      <c r="I12" s="53">
        <v>50.1</v>
      </c>
      <c r="J12" s="54">
        <v>49.699999999999996</v>
      </c>
      <c r="K12" s="53">
        <v>50.4</v>
      </c>
      <c r="L12" s="54">
        <v>50.2</v>
      </c>
      <c r="M12" s="53">
        <v>49.3</v>
      </c>
      <c r="N12" s="54">
        <v>48.5</v>
      </c>
      <c r="O12" s="53">
        <v>49.4</v>
      </c>
      <c r="P12" s="54">
        <v>47.7</v>
      </c>
      <c r="Q12" s="53">
        <v>47.9</v>
      </c>
      <c r="R12" s="54">
        <v>47.9</v>
      </c>
      <c r="S12" s="53">
        <v>47.7</v>
      </c>
      <c r="T12" s="54">
        <v>47.3</v>
      </c>
      <c r="U12" s="55">
        <v>47.3</v>
      </c>
      <c r="V12" s="56">
        <v>45.7</v>
      </c>
      <c r="W12" s="56">
        <v>46.4</v>
      </c>
      <c r="X12" s="56">
        <v>45.1</v>
      </c>
      <c r="Y12" s="56">
        <v>43.8</v>
      </c>
    </row>
    <row r="14" spans="1:25" ht="18.75">
      <c r="A14" s="129" t="s">
        <v>64</v>
      </c>
      <c r="B14" s="129"/>
      <c r="C14" s="129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</row>
  </sheetData>
  <mergeCells count="3">
    <mergeCell ref="B2:T2"/>
    <mergeCell ref="B3:T3"/>
    <mergeCell ref="A14:R14"/>
  </mergeCells>
  <hyperlinks>
    <hyperlink ref="A1" location="Содержание!A1" display="В содержание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workbookViewId="0">
      <selection activeCell="V34" sqref="V34"/>
    </sheetView>
  </sheetViews>
  <sheetFormatPr defaultRowHeight="15"/>
  <sheetData>
    <row r="1" spans="1:1">
      <c r="A1" s="17" t="s">
        <v>10</v>
      </c>
    </row>
    <row r="34" spans="2:19" ht="18.75">
      <c r="B34" s="129" t="s">
        <v>64</v>
      </c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</row>
  </sheetData>
  <mergeCells count="1">
    <mergeCell ref="B34:S34"/>
  </mergeCells>
  <hyperlinks>
    <hyperlink ref="A1" location="Содержание!A1" display="В содержание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tabSelected="1" zoomScale="90" zoomScaleNormal="9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M4" sqref="M4"/>
    </sheetView>
  </sheetViews>
  <sheetFormatPr defaultRowHeight="15"/>
  <cols>
    <col min="1" max="1" width="24.42578125" style="57" customWidth="1"/>
    <col min="2" max="2" width="16.5703125" style="57" customWidth="1"/>
    <col min="3" max="14" width="10.7109375" style="57" customWidth="1"/>
  </cols>
  <sheetData>
    <row r="1" spans="1:14">
      <c r="A1" s="17" t="s">
        <v>10</v>
      </c>
    </row>
    <row r="2" spans="1:14" ht="17.25">
      <c r="A2" s="130" t="s">
        <v>51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3" spans="1:14">
      <c r="M3" s="135" t="s">
        <v>40</v>
      </c>
      <c r="N3" s="135"/>
    </row>
    <row r="4" spans="1:14">
      <c r="A4" s="58"/>
      <c r="B4" s="59"/>
      <c r="C4" s="60" t="s">
        <v>23</v>
      </c>
      <c r="D4" s="60" t="s">
        <v>24</v>
      </c>
      <c r="E4" s="60" t="s">
        <v>25</v>
      </c>
      <c r="F4" s="60" t="s">
        <v>26</v>
      </c>
      <c r="G4" s="60" t="s">
        <v>27</v>
      </c>
      <c r="H4" s="60" t="s">
        <v>28</v>
      </c>
      <c r="I4" s="60" t="s">
        <v>29</v>
      </c>
      <c r="J4" s="60" t="s">
        <v>30</v>
      </c>
      <c r="K4" s="60" t="s">
        <v>31</v>
      </c>
      <c r="L4" s="60" t="s">
        <v>32</v>
      </c>
      <c r="M4" s="60" t="s">
        <v>33</v>
      </c>
      <c r="N4" s="60" t="s">
        <v>34</v>
      </c>
    </row>
    <row r="5" spans="1:14">
      <c r="A5" s="58"/>
      <c r="B5" s="59"/>
      <c r="C5" s="61"/>
      <c r="D5" s="61"/>
      <c r="E5" s="61"/>
      <c r="F5" s="61"/>
      <c r="G5" s="61"/>
      <c r="H5" s="61"/>
      <c r="I5" s="61"/>
      <c r="J5" s="61"/>
      <c r="K5" s="98"/>
      <c r="L5" s="98"/>
      <c r="M5" s="98"/>
      <c r="N5" s="98"/>
    </row>
    <row r="6" spans="1:14" ht="16.5">
      <c r="A6" s="136" t="s">
        <v>35</v>
      </c>
      <c r="B6" s="63">
        <v>2022</v>
      </c>
      <c r="C6" s="96">
        <f>C28+C32+C40+C44+C48+C52</f>
        <v>490146.5</v>
      </c>
      <c r="D6" s="96">
        <f t="shared" ref="D6:N7" si="0">D28+D32+D40+D44+D48+D52</f>
        <v>442363.9</v>
      </c>
      <c r="E6" s="96">
        <f t="shared" si="0"/>
        <v>500404.1</v>
      </c>
      <c r="F6" s="96">
        <f>F28+F32+F40+F44+F48+F52</f>
        <v>471143.1</v>
      </c>
      <c r="G6" s="96">
        <f>G28+G32+G40+G44+G48+G52</f>
        <v>477776</v>
      </c>
      <c r="H6" s="96">
        <f t="shared" si="0"/>
        <v>442401.3</v>
      </c>
      <c r="I6" s="96">
        <f t="shared" si="0"/>
        <v>452221.9</v>
      </c>
      <c r="J6" s="96">
        <f t="shared" si="0"/>
        <v>460997.6</v>
      </c>
      <c r="K6" s="96">
        <f t="shared" si="0"/>
        <v>442683.10000000003</v>
      </c>
      <c r="L6" s="110" t="s">
        <v>72</v>
      </c>
      <c r="M6" s="110" t="s">
        <v>73</v>
      </c>
      <c r="N6" s="111" t="s">
        <v>74</v>
      </c>
    </row>
    <row r="7" spans="1:14">
      <c r="A7" s="137"/>
      <c r="B7" s="63" t="s">
        <v>52</v>
      </c>
      <c r="C7" s="66">
        <f>C29+C33+C41+C45+C49+C53</f>
        <v>482607.4</v>
      </c>
      <c r="D7" s="66">
        <f t="shared" si="0"/>
        <v>442326.4</v>
      </c>
      <c r="E7" s="66">
        <f t="shared" si="0"/>
        <v>484414.5</v>
      </c>
      <c r="F7" s="66">
        <f>F29+F33+F41+F45+F49+F53</f>
        <v>459947.80000000005</v>
      </c>
      <c r="G7" s="66">
        <f t="shared" si="0"/>
        <v>459285.7</v>
      </c>
      <c r="H7" s="66">
        <f t="shared" si="0"/>
        <v>437075</v>
      </c>
      <c r="I7" s="66">
        <f t="shared" si="0"/>
        <v>449182.5</v>
      </c>
      <c r="J7" s="66">
        <f t="shared" si="0"/>
        <v>462010.2</v>
      </c>
      <c r="K7" s="66">
        <f t="shared" si="0"/>
        <v>445262.8</v>
      </c>
      <c r="L7" s="66">
        <f t="shared" si="0"/>
        <v>485804.20000000007</v>
      </c>
      <c r="M7" s="66">
        <f t="shared" si="0"/>
        <v>468145</v>
      </c>
      <c r="N7" s="97">
        <f t="shared" si="0"/>
        <v>474884.5</v>
      </c>
    </row>
    <row r="8" spans="1:14">
      <c r="A8" s="137"/>
      <c r="B8" s="62" t="s">
        <v>36</v>
      </c>
      <c r="C8" s="67">
        <f>C7/C6*100</f>
        <v>98.461868033332905</v>
      </c>
      <c r="D8" s="68">
        <f t="shared" ref="D8:K8" si="1">D7/D6*100</f>
        <v>99.991522816396184</v>
      </c>
      <c r="E8" s="68">
        <f t="shared" si="1"/>
        <v>96.804662471790309</v>
      </c>
      <c r="F8" s="68">
        <f t="shared" si="1"/>
        <v>97.623800497131356</v>
      </c>
      <c r="G8" s="68">
        <f t="shared" si="1"/>
        <v>96.129922809015099</v>
      </c>
      <c r="H8" s="68">
        <f t="shared" si="1"/>
        <v>98.796047841631577</v>
      </c>
      <c r="I8" s="68">
        <f t="shared" si="1"/>
        <v>99.327896327002293</v>
      </c>
      <c r="J8" s="68">
        <f t="shared" si="1"/>
        <v>100.21965407195179</v>
      </c>
      <c r="K8" s="68">
        <f t="shared" si="1"/>
        <v>100.58274192080067</v>
      </c>
      <c r="L8" s="81">
        <v>103.7</v>
      </c>
      <c r="M8" s="81">
        <v>101.5</v>
      </c>
      <c r="N8" s="82">
        <v>100.6</v>
      </c>
    </row>
    <row r="9" spans="1:14" ht="23.25">
      <c r="A9" s="137"/>
      <c r="B9" s="62" t="s">
        <v>37</v>
      </c>
      <c r="C9" s="69">
        <v>102.2</v>
      </c>
      <c r="D9" s="70">
        <f>D7/C7*100</f>
        <v>91.65346407866933</v>
      </c>
      <c r="E9" s="70">
        <f t="shared" ref="E9:K9" si="2">E7/D7*100</f>
        <v>109.51516798454715</v>
      </c>
      <c r="F9" s="70">
        <f t="shared" si="2"/>
        <v>94.949222205363398</v>
      </c>
      <c r="G9" s="70">
        <f t="shared" si="2"/>
        <v>99.856048882068777</v>
      </c>
      <c r="H9" s="70">
        <f t="shared" si="2"/>
        <v>95.16407761008017</v>
      </c>
      <c r="I9" s="70">
        <f t="shared" si="2"/>
        <v>102.77011954470056</v>
      </c>
      <c r="J9" s="70">
        <f t="shared" si="2"/>
        <v>102.85578801489372</v>
      </c>
      <c r="K9" s="70">
        <f t="shared" si="2"/>
        <v>96.375101675244395</v>
      </c>
      <c r="L9" s="99">
        <v>109.1</v>
      </c>
      <c r="M9" s="99">
        <v>96.4</v>
      </c>
      <c r="N9" s="83">
        <v>101.4</v>
      </c>
    </row>
    <row r="10" spans="1:14" s="95" customFormat="1">
      <c r="A10" s="137"/>
      <c r="B10" s="63" t="s">
        <v>66</v>
      </c>
      <c r="C10" s="66">
        <f t="shared" ref="C10:E10" si="3">C30+C34+C42+C46+C50+C54</f>
        <v>473485.4</v>
      </c>
      <c r="D10" s="66">
        <f t="shared" si="3"/>
        <v>458985.69999999995</v>
      </c>
      <c r="E10" s="66">
        <f t="shared" si="3"/>
        <v>488950.5</v>
      </c>
      <c r="F10" s="66">
        <f t="shared" ref="F10:K10" si="4">F30+F34+F42+F46+F50+F54</f>
        <v>451812.19999999995</v>
      </c>
      <c r="G10" s="66">
        <f t="shared" si="4"/>
        <v>462825.2</v>
      </c>
      <c r="H10" s="66">
        <f t="shared" si="4"/>
        <v>433862.6</v>
      </c>
      <c r="I10" s="66">
        <f t="shared" si="4"/>
        <v>454697</v>
      </c>
      <c r="J10" s="66">
        <f t="shared" si="4"/>
        <v>466840.9</v>
      </c>
      <c r="K10" s="66">
        <f t="shared" si="4"/>
        <v>442486.69999999995</v>
      </c>
      <c r="L10" s="79">
        <f t="shared" ref="L10:M10" si="5">L30+L34+L42+L46+L50+L54</f>
        <v>468257.5</v>
      </c>
      <c r="M10" s="66">
        <f t="shared" si="5"/>
        <v>478036.1</v>
      </c>
      <c r="N10" s="97"/>
    </row>
    <row r="11" spans="1:14">
      <c r="A11" s="137"/>
      <c r="B11" s="62" t="s">
        <v>36</v>
      </c>
      <c r="C11" s="68">
        <f t="shared" ref="C11" si="6">C10/C7*100</f>
        <v>98.109850781401192</v>
      </c>
      <c r="D11" s="68">
        <f t="shared" ref="D11:I11" si="7">D10/D7*100</f>
        <v>103.76629113704267</v>
      </c>
      <c r="E11" s="68">
        <f t="shared" si="7"/>
        <v>100.93638815518528</v>
      </c>
      <c r="F11" s="68">
        <f t="shared" si="7"/>
        <v>98.231190582931347</v>
      </c>
      <c r="G11" s="68">
        <f t="shared" si="7"/>
        <v>100.77065321215095</v>
      </c>
      <c r="H11" s="68">
        <f t="shared" si="7"/>
        <v>99.265023165360631</v>
      </c>
      <c r="I11" s="68">
        <f t="shared" si="7"/>
        <v>101.22767472018612</v>
      </c>
      <c r="J11" s="68">
        <f t="shared" ref="J11:K11" si="8">J10/J7*100</f>
        <v>101.04558297630659</v>
      </c>
      <c r="K11" s="68">
        <f t="shared" si="8"/>
        <v>99.37652550359023</v>
      </c>
      <c r="L11" s="68">
        <f t="shared" ref="L11:M11" si="9">L10/L7*100</f>
        <v>96.388112741717734</v>
      </c>
      <c r="M11" s="68">
        <f t="shared" si="9"/>
        <v>102.11282829038011</v>
      </c>
      <c r="N11" s="82"/>
    </row>
    <row r="12" spans="1:14" ht="23.25">
      <c r="A12" s="138"/>
      <c r="B12" s="62" t="s">
        <v>37</v>
      </c>
      <c r="C12" s="112">
        <f>C10/N7*100</f>
        <v>99.705380992641366</v>
      </c>
      <c r="D12" s="112">
        <f t="shared" ref="D12:M12" si="10">D10/C10*100</f>
        <v>96.937666927005552</v>
      </c>
      <c r="E12" s="112">
        <f t="shared" si="10"/>
        <v>106.52848225990483</v>
      </c>
      <c r="F12" s="112">
        <f t="shared" si="10"/>
        <v>92.404486752748994</v>
      </c>
      <c r="G12" s="112">
        <f t="shared" si="10"/>
        <v>102.43751718081097</v>
      </c>
      <c r="H12" s="112">
        <f t="shared" si="10"/>
        <v>93.742216283815139</v>
      </c>
      <c r="I12" s="112">
        <f t="shared" si="10"/>
        <v>104.80207328310853</v>
      </c>
      <c r="J12" s="112">
        <f t="shared" si="10"/>
        <v>102.67076756609347</v>
      </c>
      <c r="K12" s="112">
        <f t="shared" si="10"/>
        <v>94.783190590198913</v>
      </c>
      <c r="L12" s="112">
        <f t="shared" si="10"/>
        <v>105.82408465610381</v>
      </c>
      <c r="M12" s="112">
        <f t="shared" si="10"/>
        <v>102.08829543573781</v>
      </c>
      <c r="N12" s="113"/>
    </row>
    <row r="13" spans="1:14" ht="16.5">
      <c r="A13" s="139" t="s">
        <v>41</v>
      </c>
      <c r="B13" s="109">
        <v>2022</v>
      </c>
      <c r="C13" s="66">
        <f>C28+C36+C40+C44+C48+C52</f>
        <v>484650.6</v>
      </c>
      <c r="D13" s="66">
        <f t="shared" ref="D13:N14" si="11">D28+D36+D40+D44+D48+D52</f>
        <v>436543.6</v>
      </c>
      <c r="E13" s="66">
        <f t="shared" si="11"/>
        <v>494009.19999999995</v>
      </c>
      <c r="F13" s="66">
        <f t="shared" si="11"/>
        <v>465155.9</v>
      </c>
      <c r="G13" s="66">
        <f t="shared" si="11"/>
        <v>471795</v>
      </c>
      <c r="H13" s="66">
        <f t="shared" si="11"/>
        <v>435645.8</v>
      </c>
      <c r="I13" s="66">
        <f t="shared" si="11"/>
        <v>445142.30000000005</v>
      </c>
      <c r="J13" s="66">
        <f t="shared" si="11"/>
        <v>453801.60000000003</v>
      </c>
      <c r="K13" s="66">
        <f t="shared" si="11"/>
        <v>435586.9</v>
      </c>
      <c r="L13" s="80" t="s">
        <v>75</v>
      </c>
      <c r="M13" s="80" t="s">
        <v>76</v>
      </c>
      <c r="N13" s="84" t="s">
        <v>77</v>
      </c>
    </row>
    <row r="14" spans="1:14">
      <c r="A14" s="139"/>
      <c r="B14" s="63" t="s">
        <v>52</v>
      </c>
      <c r="C14" s="66">
        <f>C29+C37+C41+C45+C49+C53</f>
        <v>475364.4</v>
      </c>
      <c r="D14" s="66">
        <f t="shared" si="11"/>
        <v>436217.3</v>
      </c>
      <c r="E14" s="66">
        <f t="shared" si="11"/>
        <v>477285.3</v>
      </c>
      <c r="F14" s="66">
        <f t="shared" si="11"/>
        <v>453313.7</v>
      </c>
      <c r="G14" s="66">
        <f t="shared" si="11"/>
        <v>452318.1</v>
      </c>
      <c r="H14" s="66">
        <f t="shared" si="11"/>
        <v>429590.1</v>
      </c>
      <c r="I14" s="66">
        <f t="shared" si="11"/>
        <v>441712.20000000007</v>
      </c>
      <c r="J14" s="66">
        <f t="shared" si="11"/>
        <v>453786.9</v>
      </c>
      <c r="K14" s="66">
        <f t="shared" si="11"/>
        <v>437457.19999999995</v>
      </c>
      <c r="L14" s="66">
        <f t="shared" si="11"/>
        <v>477735.9</v>
      </c>
      <c r="M14" s="66">
        <f t="shared" si="11"/>
        <v>461012.20000000007</v>
      </c>
      <c r="N14" s="97">
        <f t="shared" si="11"/>
        <v>469758.7</v>
      </c>
    </row>
    <row r="15" spans="1:14">
      <c r="A15" s="139"/>
      <c r="B15" s="62" t="s">
        <v>36</v>
      </c>
      <c r="C15" s="67">
        <f>C14/C13*100</f>
        <v>98.083939233749035</v>
      </c>
      <c r="D15" s="68">
        <f t="shared" ref="D15:K15" si="12">D14/D13*100</f>
        <v>99.925253743268712</v>
      </c>
      <c r="E15" s="68">
        <f t="shared" si="12"/>
        <v>96.614658188551957</v>
      </c>
      <c r="F15" s="68">
        <f t="shared" si="12"/>
        <v>97.454143868754542</v>
      </c>
      <c r="G15" s="68">
        <f t="shared" si="12"/>
        <v>95.871745143547514</v>
      </c>
      <c r="H15" s="68">
        <f t="shared" si="12"/>
        <v>98.609948724399501</v>
      </c>
      <c r="I15" s="68">
        <f t="shared" si="12"/>
        <v>99.229437418102037</v>
      </c>
      <c r="J15" s="68">
        <f t="shared" si="12"/>
        <v>99.99676069894862</v>
      </c>
      <c r="K15" s="68">
        <f t="shared" si="12"/>
        <v>100.42937471260038</v>
      </c>
      <c r="L15" s="81">
        <v>103.4</v>
      </c>
      <c r="M15" s="81">
        <v>101.3</v>
      </c>
      <c r="N15" s="82">
        <v>100.8</v>
      </c>
    </row>
    <row r="16" spans="1:14" ht="23.25">
      <c r="A16" s="139"/>
      <c r="B16" s="62" t="s">
        <v>37</v>
      </c>
      <c r="C16" s="70">
        <v>102</v>
      </c>
      <c r="D16" s="70">
        <f>D14/C14*100</f>
        <v>91.764822944250753</v>
      </c>
      <c r="E16" s="70">
        <f>E14/D14*100</f>
        <v>109.41457388324581</v>
      </c>
      <c r="F16" s="70">
        <f>F14/E14*100</f>
        <v>94.977511354319944</v>
      </c>
      <c r="G16" s="70">
        <f t="shared" ref="G16:K16" si="13">G14/F14*100</f>
        <v>99.780372841147297</v>
      </c>
      <c r="H16" s="70">
        <f t="shared" si="13"/>
        <v>94.975217662083395</v>
      </c>
      <c r="I16" s="70">
        <f t="shared" si="13"/>
        <v>102.821782904215</v>
      </c>
      <c r="J16" s="70">
        <f t="shared" si="13"/>
        <v>102.73361251964512</v>
      </c>
      <c r="K16" s="70">
        <f t="shared" si="13"/>
        <v>96.401460685621359</v>
      </c>
      <c r="L16" s="99">
        <v>109.2</v>
      </c>
      <c r="M16" s="99">
        <v>96.5</v>
      </c>
      <c r="N16" s="83">
        <v>101.9</v>
      </c>
    </row>
    <row r="17" spans="1:14" s="95" customFormat="1">
      <c r="A17" s="139"/>
      <c r="B17" s="63" t="s">
        <v>66</v>
      </c>
      <c r="C17" s="66">
        <f t="shared" ref="C17:E17" si="14">C30+C38+C42+C46+C50+C54</f>
        <v>468296.3</v>
      </c>
      <c r="D17" s="66">
        <f t="shared" si="14"/>
        <v>451123.39999999997</v>
      </c>
      <c r="E17" s="66">
        <f t="shared" si="14"/>
        <v>479959.80000000005</v>
      </c>
      <c r="F17" s="66">
        <f t="shared" ref="F17:G17" si="15">F30+F38+F42+F46+F50+F54</f>
        <v>443204.19999999995</v>
      </c>
      <c r="G17" s="66">
        <f t="shared" si="15"/>
        <v>453872.9</v>
      </c>
      <c r="H17" s="66">
        <f>H30+H38+H42+H46+H50+H54</f>
        <v>426097.19999999995</v>
      </c>
      <c r="I17" s="66">
        <f>I30+I38+I42+I46+I50+I54</f>
        <v>447396.4</v>
      </c>
      <c r="J17" s="66">
        <f>J30+J38+J42+J46+J50+J54</f>
        <v>458500.2</v>
      </c>
      <c r="K17" s="66">
        <f>K30+K38+K42+K46+K50+K54</f>
        <v>434431.9</v>
      </c>
      <c r="L17" s="79">
        <f>L30+L38+L42+L46+L50+L54</f>
        <v>459803.30000000005</v>
      </c>
      <c r="M17" s="66">
        <f>M30+M38+M42+M46+M50+M54</f>
        <v>470903.19999999995</v>
      </c>
      <c r="N17" s="97"/>
    </row>
    <row r="18" spans="1:14">
      <c r="A18" s="139"/>
      <c r="B18" s="62" t="s">
        <v>36</v>
      </c>
      <c r="C18" s="68">
        <f t="shared" ref="C18:E18" si="16">C17/C14*100</f>
        <v>98.513119619390935</v>
      </c>
      <c r="D18" s="68">
        <f t="shared" si="16"/>
        <v>103.41712719784381</v>
      </c>
      <c r="E18" s="68">
        <f t="shared" si="16"/>
        <v>100.5603566671758</v>
      </c>
      <c r="F18" s="68">
        <f t="shared" ref="F18:I18" si="17">F17/F14*100</f>
        <v>97.769866650842445</v>
      </c>
      <c r="G18" s="68">
        <f t="shared" si="17"/>
        <v>100.34374038978322</v>
      </c>
      <c r="H18" s="68">
        <f t="shared" si="17"/>
        <v>99.186922603663348</v>
      </c>
      <c r="I18" s="68">
        <f t="shared" si="17"/>
        <v>101.28685601167456</v>
      </c>
      <c r="J18" s="68">
        <f t="shared" ref="J18:K18" si="18">J17/J14*100</f>
        <v>101.03865933547223</v>
      </c>
      <c r="K18" s="68">
        <f t="shared" si="18"/>
        <v>99.308435202346672</v>
      </c>
      <c r="L18" s="68">
        <f t="shared" ref="L18:M18" si="19">L17/L14*100</f>
        <v>96.246336103273805</v>
      </c>
      <c r="M18" s="68">
        <f t="shared" si="19"/>
        <v>102.14549636647357</v>
      </c>
      <c r="N18" s="82"/>
    </row>
    <row r="19" spans="1:14" ht="23.25">
      <c r="A19" s="139"/>
      <c r="B19" s="114" t="s">
        <v>37</v>
      </c>
      <c r="C19" s="70">
        <f>C17/N14*100</f>
        <v>99.688691236585925</v>
      </c>
      <c r="D19" s="70">
        <f t="shared" ref="D19:M19" si="20">D17/C17*100</f>
        <v>96.332898637038127</v>
      </c>
      <c r="E19" s="70">
        <f t="shared" si="20"/>
        <v>106.3921312882462</v>
      </c>
      <c r="F19" s="70">
        <f t="shared" si="20"/>
        <v>92.34194197097338</v>
      </c>
      <c r="G19" s="70">
        <f t="shared" si="20"/>
        <v>102.40717484175468</v>
      </c>
      <c r="H19" s="70">
        <f t="shared" si="20"/>
        <v>93.880291156400816</v>
      </c>
      <c r="I19" s="70">
        <f t="shared" si="20"/>
        <v>104.99867166458733</v>
      </c>
      <c r="J19" s="70">
        <f t="shared" si="20"/>
        <v>102.48187066324181</v>
      </c>
      <c r="K19" s="70">
        <f t="shared" si="20"/>
        <v>94.750645692193814</v>
      </c>
      <c r="L19" s="70">
        <f t="shared" si="20"/>
        <v>105.84013282634173</v>
      </c>
      <c r="M19" s="70">
        <f t="shared" si="20"/>
        <v>102.41405400961669</v>
      </c>
      <c r="N19" s="83"/>
    </row>
    <row r="20" spans="1:14" ht="16.5">
      <c r="A20" s="140" t="s">
        <v>42</v>
      </c>
      <c r="B20" s="63">
        <v>2022</v>
      </c>
      <c r="C20" s="96">
        <f>C28+C36+C40+C44+C48</f>
        <v>246627.59999999998</v>
      </c>
      <c r="D20" s="96">
        <f t="shared" ref="D20:N21" si="21">D28+D36+D40+D44+D48</f>
        <v>224575.9</v>
      </c>
      <c r="E20" s="96">
        <f t="shared" si="21"/>
        <v>261906.5</v>
      </c>
      <c r="F20" s="96">
        <f t="shared" si="21"/>
        <v>249006.6</v>
      </c>
      <c r="G20" s="96">
        <f t="shared" si="21"/>
        <v>256531.20000000001</v>
      </c>
      <c r="H20" s="96">
        <f t="shared" si="21"/>
        <v>241618</v>
      </c>
      <c r="I20" s="96">
        <f t="shared" si="21"/>
        <v>249987.00000000003</v>
      </c>
      <c r="J20" s="96">
        <f t="shared" si="21"/>
        <v>257441.80000000002</v>
      </c>
      <c r="K20" s="96">
        <f t="shared" si="21"/>
        <v>247029.30000000002</v>
      </c>
      <c r="L20" s="110" t="s">
        <v>78</v>
      </c>
      <c r="M20" s="110" t="s">
        <v>79</v>
      </c>
      <c r="N20" s="111" t="s">
        <v>80</v>
      </c>
    </row>
    <row r="21" spans="1:14">
      <c r="A21" s="141"/>
      <c r="B21" s="63" t="s">
        <v>52</v>
      </c>
      <c r="C21" s="66">
        <f>C29+C37+C41+C45+C49</f>
        <v>253189.7</v>
      </c>
      <c r="D21" s="66">
        <f t="shared" si="21"/>
        <v>238276.5</v>
      </c>
      <c r="E21" s="66">
        <f t="shared" si="21"/>
        <v>265017.5</v>
      </c>
      <c r="F21" s="66">
        <f t="shared" si="21"/>
        <v>250181.2</v>
      </c>
      <c r="G21" s="66">
        <f t="shared" si="21"/>
        <v>258775.09999999998</v>
      </c>
      <c r="H21" s="66">
        <f t="shared" si="21"/>
        <v>247667.20000000001</v>
      </c>
      <c r="I21" s="66">
        <f t="shared" si="21"/>
        <v>257165.30000000005</v>
      </c>
      <c r="J21" s="66">
        <f t="shared" si="21"/>
        <v>257145.19999999998</v>
      </c>
      <c r="K21" s="66">
        <f t="shared" si="21"/>
        <v>248031.69999999998</v>
      </c>
      <c r="L21" s="66">
        <f t="shared" si="21"/>
        <v>265068.80000000005</v>
      </c>
      <c r="M21" s="66">
        <f t="shared" si="21"/>
        <v>255391.50000000003</v>
      </c>
      <c r="N21" s="97">
        <f t="shared" si="21"/>
        <v>246631.1</v>
      </c>
    </row>
    <row r="22" spans="1:14">
      <c r="A22" s="141"/>
      <c r="B22" s="62" t="s">
        <v>36</v>
      </c>
      <c r="C22" s="67">
        <f>C21/C20*100</f>
        <v>102.66073221326405</v>
      </c>
      <c r="D22" s="68">
        <f t="shared" ref="D22:K22" si="22">D21/D20*100</f>
        <v>106.100654611648</v>
      </c>
      <c r="E22" s="68">
        <f t="shared" si="22"/>
        <v>101.18782848077463</v>
      </c>
      <c r="F22" s="68">
        <f t="shared" si="22"/>
        <v>100.47171440435716</v>
      </c>
      <c r="G22" s="68">
        <f t="shared" si="22"/>
        <v>100.87470841753361</v>
      </c>
      <c r="H22" s="68">
        <f t="shared" si="22"/>
        <v>102.50362141893403</v>
      </c>
      <c r="I22" s="68">
        <f t="shared" si="22"/>
        <v>102.87146931640446</v>
      </c>
      <c r="J22" s="68">
        <f t="shared" si="22"/>
        <v>99.884789494169155</v>
      </c>
      <c r="K22" s="68">
        <f t="shared" si="22"/>
        <v>100.40578182426133</v>
      </c>
      <c r="L22" s="81">
        <v>103.7</v>
      </c>
      <c r="M22" s="81">
        <v>102.3</v>
      </c>
      <c r="N22" s="82">
        <v>98.6</v>
      </c>
    </row>
    <row r="23" spans="1:14" ht="23.25">
      <c r="A23" s="141"/>
      <c r="B23" s="62" t="s">
        <v>37</v>
      </c>
      <c r="C23" s="70">
        <v>101.2</v>
      </c>
      <c r="D23" s="70">
        <f>D21/C21*100</f>
        <v>94.109870978163798</v>
      </c>
      <c r="E23" s="70">
        <f t="shared" ref="E23:K23" si="23">E21/D21*100</f>
        <v>111.22267617662673</v>
      </c>
      <c r="F23" s="70">
        <f t="shared" si="23"/>
        <v>94.401765921118425</v>
      </c>
      <c r="G23" s="70">
        <f t="shared" si="23"/>
        <v>103.43507026107477</v>
      </c>
      <c r="H23" s="70">
        <f t="shared" si="23"/>
        <v>95.707508179882851</v>
      </c>
      <c r="I23" s="70">
        <f t="shared" si="23"/>
        <v>103.835025388909</v>
      </c>
      <c r="J23" s="70">
        <f t="shared" si="23"/>
        <v>99.99218401549507</v>
      </c>
      <c r="K23" s="70">
        <f t="shared" si="23"/>
        <v>96.455893401860109</v>
      </c>
      <c r="L23" s="99">
        <v>106.9</v>
      </c>
      <c r="M23" s="99">
        <v>96.3</v>
      </c>
      <c r="N23" s="83">
        <v>96.6</v>
      </c>
    </row>
    <row r="24" spans="1:14">
      <c r="A24" s="141"/>
      <c r="B24" s="63" t="s">
        <v>66</v>
      </c>
      <c r="C24" s="66">
        <f t="shared" ref="C24:E24" si="24">C30+C38+C42+C46+C50</f>
        <v>236457.8</v>
      </c>
      <c r="D24" s="66">
        <f t="shared" si="24"/>
        <v>228825.3</v>
      </c>
      <c r="E24" s="66">
        <f t="shared" si="24"/>
        <v>254373.2</v>
      </c>
      <c r="F24" s="66">
        <f t="shared" ref="F24" si="25">F30+F38+F42+F46+F50</f>
        <v>241887.59999999998</v>
      </c>
      <c r="G24" s="66">
        <f t="shared" ref="G24:L24" si="26">G30+G38+G42+G46+G50</f>
        <v>256440.10000000003</v>
      </c>
      <c r="H24" s="66">
        <f t="shared" si="26"/>
        <v>242018</v>
      </c>
      <c r="I24" s="66">
        <f t="shared" si="26"/>
        <v>247678.60000000003</v>
      </c>
      <c r="J24" s="66">
        <f t="shared" si="26"/>
        <v>257458.7</v>
      </c>
      <c r="K24" s="66">
        <f t="shared" si="26"/>
        <v>238612</v>
      </c>
      <c r="L24" s="79">
        <f t="shared" si="26"/>
        <v>242720.6</v>
      </c>
      <c r="M24" s="66">
        <f t="shared" ref="M24" si="27">M30+M38+M42+M46+M50</f>
        <v>246895.49999999997</v>
      </c>
      <c r="N24" s="97"/>
    </row>
    <row r="25" spans="1:14">
      <c r="A25" s="141"/>
      <c r="B25" s="62" t="s">
        <v>36</v>
      </c>
      <c r="C25" s="68">
        <f t="shared" ref="C25:E25" si="28">C24/C21*100</f>
        <v>93.391555817633957</v>
      </c>
      <c r="D25" s="68">
        <f t="shared" si="28"/>
        <v>96.033515684509368</v>
      </c>
      <c r="E25" s="68">
        <f t="shared" si="28"/>
        <v>95.983548256247232</v>
      </c>
      <c r="F25" s="68">
        <f t="shared" ref="F25:I25" si="29">F24/F21*100</f>
        <v>96.68496273900675</v>
      </c>
      <c r="G25" s="68">
        <f t="shared" si="29"/>
        <v>99.097672071230988</v>
      </c>
      <c r="H25" s="68">
        <f t="shared" si="29"/>
        <v>97.719035867486696</v>
      </c>
      <c r="I25" s="68">
        <f t="shared" si="29"/>
        <v>96.311049741158698</v>
      </c>
      <c r="J25" s="68">
        <f t="shared" ref="J25:K25" si="30">J24/J21*100</f>
        <v>100.12191555588051</v>
      </c>
      <c r="K25" s="68">
        <f t="shared" si="30"/>
        <v>96.202219313095867</v>
      </c>
      <c r="L25" s="68">
        <f t="shared" ref="L25:M25" si="31">L24/L21*100</f>
        <v>91.568905884057259</v>
      </c>
      <c r="M25" s="68">
        <f t="shared" si="31"/>
        <v>96.673342691514776</v>
      </c>
      <c r="N25" s="82"/>
    </row>
    <row r="26" spans="1:14" ht="23.25">
      <c r="A26" s="142"/>
      <c r="B26" s="62" t="s">
        <v>37</v>
      </c>
      <c r="C26" s="112">
        <f>C24/N21*100</f>
        <v>95.875094422398462</v>
      </c>
      <c r="D26" s="112">
        <f t="shared" ref="D26:M26" si="32">D24/C24*100</f>
        <v>96.772151309874317</v>
      </c>
      <c r="E26" s="112">
        <f t="shared" si="32"/>
        <v>111.16480563993581</v>
      </c>
      <c r="F26" s="112">
        <f t="shared" si="32"/>
        <v>95.091621287148172</v>
      </c>
      <c r="G26" s="112">
        <f t="shared" si="32"/>
        <v>106.01622406440019</v>
      </c>
      <c r="H26" s="112">
        <f t="shared" si="32"/>
        <v>94.376035573219625</v>
      </c>
      <c r="I26" s="112">
        <f t="shared" si="32"/>
        <v>102.33891694006232</v>
      </c>
      <c r="J26" s="112">
        <f t="shared" si="32"/>
        <v>103.9487061054124</v>
      </c>
      <c r="K26" s="112">
        <f t="shared" si="32"/>
        <v>92.679719116114541</v>
      </c>
      <c r="L26" s="112">
        <f t="shared" si="32"/>
        <v>101.7218748428411</v>
      </c>
      <c r="M26" s="112">
        <f t="shared" si="32"/>
        <v>101.72004353977371</v>
      </c>
      <c r="N26" s="85"/>
    </row>
    <row r="27" spans="1:14">
      <c r="A27" s="64" t="s">
        <v>1</v>
      </c>
      <c r="B27" s="71"/>
      <c r="C27" s="72"/>
      <c r="D27" s="72"/>
      <c r="E27" s="72"/>
      <c r="F27" s="72"/>
      <c r="G27" s="72"/>
      <c r="H27" s="72"/>
      <c r="I27" s="72"/>
      <c r="J27" s="72"/>
      <c r="K27" s="72"/>
      <c r="L27" s="86"/>
      <c r="M27" s="86"/>
      <c r="N27" s="86"/>
    </row>
    <row r="28" spans="1:14" ht="16.5">
      <c r="A28" s="57" t="s">
        <v>3</v>
      </c>
      <c r="B28" s="59">
        <v>2022</v>
      </c>
      <c r="C28" s="73">
        <v>224951.4</v>
      </c>
      <c r="D28" s="73">
        <v>200898.7</v>
      </c>
      <c r="E28" s="73">
        <v>234651.5</v>
      </c>
      <c r="F28" s="73">
        <v>222889.5</v>
      </c>
      <c r="G28" s="73">
        <v>227170</v>
      </c>
      <c r="H28" s="73">
        <v>209135.5</v>
      </c>
      <c r="I28" s="73">
        <v>214067</v>
      </c>
      <c r="J28" s="73">
        <v>221261.2</v>
      </c>
      <c r="K28" s="73">
        <v>213861.7</v>
      </c>
      <c r="L28" s="87" t="s">
        <v>96</v>
      </c>
      <c r="M28" s="87" t="s">
        <v>97</v>
      </c>
      <c r="N28" s="87" t="s">
        <v>98</v>
      </c>
    </row>
    <row r="29" spans="1:14">
      <c r="B29" s="59" t="s">
        <v>53</v>
      </c>
      <c r="C29" s="73">
        <v>228770</v>
      </c>
      <c r="D29" s="73">
        <v>212474.5</v>
      </c>
      <c r="E29" s="73">
        <v>236662.9</v>
      </c>
      <c r="F29" s="73">
        <v>222043.2</v>
      </c>
      <c r="G29" s="73">
        <v>225369.4</v>
      </c>
      <c r="H29" s="73">
        <v>213195.7</v>
      </c>
      <c r="I29" s="73">
        <v>220128.7</v>
      </c>
      <c r="J29" s="73">
        <v>218629</v>
      </c>
      <c r="K29" s="73">
        <v>211719.9</v>
      </c>
      <c r="L29" s="73">
        <v>222976.9</v>
      </c>
      <c r="M29" s="73">
        <v>217093.2</v>
      </c>
      <c r="N29" s="73">
        <v>209230.1</v>
      </c>
    </row>
    <row r="30" spans="1:14">
      <c r="B30" s="59" t="s">
        <v>65</v>
      </c>
      <c r="C30" s="73">
        <v>207417.9</v>
      </c>
      <c r="D30" s="73">
        <v>201181.9</v>
      </c>
      <c r="E30" s="73">
        <v>220901.5</v>
      </c>
      <c r="F30" s="73">
        <v>211358.8</v>
      </c>
      <c r="G30" s="73">
        <v>217079.2</v>
      </c>
      <c r="H30" s="73">
        <v>204844.5</v>
      </c>
      <c r="I30" s="73">
        <v>208885.7</v>
      </c>
      <c r="J30" s="73">
        <v>213238.39999999999</v>
      </c>
      <c r="K30" s="73">
        <v>199267</v>
      </c>
      <c r="L30" s="93">
        <v>204073.4</v>
      </c>
      <c r="M30" s="73">
        <v>214124.79999999999</v>
      </c>
      <c r="N30" s="73"/>
    </row>
    <row r="31" spans="1:14">
      <c r="B31" s="59"/>
      <c r="C31" s="74"/>
      <c r="D31" s="74"/>
      <c r="E31" s="74"/>
      <c r="F31" s="74"/>
      <c r="G31" s="74"/>
      <c r="H31" s="74"/>
      <c r="I31" s="74"/>
      <c r="J31" s="74"/>
      <c r="K31" s="74"/>
      <c r="L31" s="88"/>
      <c r="M31" s="88"/>
      <c r="N31" s="88"/>
    </row>
    <row r="32" spans="1:14" ht="16.5">
      <c r="A32" s="57" t="s">
        <v>43</v>
      </c>
      <c r="B32" s="59">
        <v>2022</v>
      </c>
      <c r="C32" s="73">
        <v>22009.599999999999</v>
      </c>
      <c r="D32" s="73">
        <v>23678.9</v>
      </c>
      <c r="E32" s="73">
        <v>27348.5</v>
      </c>
      <c r="F32" s="73">
        <v>25264.3</v>
      </c>
      <c r="G32" s="73">
        <v>25134.1</v>
      </c>
      <c r="H32" s="73">
        <v>26295.200000000001</v>
      </c>
      <c r="I32" s="73">
        <v>28052.3</v>
      </c>
      <c r="J32" s="73">
        <v>28027.5</v>
      </c>
      <c r="K32" s="73">
        <v>27684.1</v>
      </c>
      <c r="L32" s="87" t="s">
        <v>93</v>
      </c>
      <c r="M32" s="87" t="s">
        <v>94</v>
      </c>
      <c r="N32" s="87" t="s">
        <v>95</v>
      </c>
    </row>
    <row r="33" spans="1:14">
      <c r="B33" s="59" t="s">
        <v>53</v>
      </c>
      <c r="C33" s="73">
        <v>26934.5</v>
      </c>
      <c r="D33" s="73">
        <v>27175.7</v>
      </c>
      <c r="E33" s="73">
        <v>30300</v>
      </c>
      <c r="F33" s="73">
        <v>28942.9</v>
      </c>
      <c r="G33" s="73">
        <v>29548.400000000001</v>
      </c>
      <c r="H33" s="73">
        <v>30235.7</v>
      </c>
      <c r="I33" s="73">
        <v>32219</v>
      </c>
      <c r="J33" s="73">
        <v>33032.699999999997</v>
      </c>
      <c r="K33" s="73">
        <v>32084.1</v>
      </c>
      <c r="L33" s="73">
        <v>32320</v>
      </c>
      <c r="M33" s="73">
        <v>29849.4</v>
      </c>
      <c r="N33" s="73">
        <v>29551.200000000001</v>
      </c>
    </row>
    <row r="34" spans="1:14">
      <c r="B34" s="59" t="s">
        <v>65</v>
      </c>
      <c r="C34" s="87">
        <v>26428.6</v>
      </c>
      <c r="D34" s="87">
        <v>29735.1</v>
      </c>
      <c r="E34" s="87">
        <v>32405.200000000001</v>
      </c>
      <c r="F34" s="87">
        <v>32057.5</v>
      </c>
      <c r="G34" s="73">
        <v>32372.2</v>
      </c>
      <c r="H34" s="74">
        <v>32812.5</v>
      </c>
      <c r="I34" s="73">
        <v>32907.800000000003</v>
      </c>
      <c r="J34" s="73">
        <v>34529.9</v>
      </c>
      <c r="K34" s="73">
        <v>33731.9</v>
      </c>
      <c r="L34" s="73">
        <v>33776.9</v>
      </c>
      <c r="M34" s="73">
        <v>32475.1</v>
      </c>
      <c r="N34" s="73"/>
    </row>
    <row r="35" spans="1:14">
      <c r="B35" s="59"/>
      <c r="C35" s="74"/>
      <c r="D35" s="74"/>
      <c r="E35" s="74"/>
      <c r="F35" s="74"/>
      <c r="G35" s="74"/>
      <c r="H35" s="74"/>
      <c r="I35" s="74"/>
      <c r="J35" s="74"/>
      <c r="K35" s="74"/>
      <c r="L35" s="88"/>
      <c r="M35" s="88"/>
      <c r="N35" s="88"/>
    </row>
    <row r="36" spans="1:14" ht="16.5">
      <c r="A36" s="76" t="s">
        <v>44</v>
      </c>
      <c r="B36" s="59">
        <v>2022</v>
      </c>
      <c r="C36" s="73">
        <v>16513.7</v>
      </c>
      <c r="D36" s="73">
        <v>17858.599999999999</v>
      </c>
      <c r="E36" s="73">
        <v>20953.599999999999</v>
      </c>
      <c r="F36" s="73">
        <v>19277.099999999999</v>
      </c>
      <c r="G36" s="73">
        <v>19153.099999999999</v>
      </c>
      <c r="H36" s="73">
        <v>19539.7</v>
      </c>
      <c r="I36" s="73">
        <v>20972.7</v>
      </c>
      <c r="J36" s="73">
        <v>20831.5</v>
      </c>
      <c r="K36" s="73">
        <v>20587.900000000001</v>
      </c>
      <c r="L36" s="87" t="s">
        <v>92</v>
      </c>
      <c r="M36" s="87" t="s">
        <v>91</v>
      </c>
      <c r="N36" s="87" t="s">
        <v>90</v>
      </c>
    </row>
    <row r="37" spans="1:14" ht="15" customHeight="1">
      <c r="A37" s="76" t="s">
        <v>45</v>
      </c>
      <c r="B37" s="59" t="s">
        <v>53</v>
      </c>
      <c r="C37" s="73">
        <v>19691.5</v>
      </c>
      <c r="D37" s="73">
        <v>21066.6</v>
      </c>
      <c r="E37" s="73">
        <v>23170.799999999999</v>
      </c>
      <c r="F37" s="73">
        <v>22308.799999999999</v>
      </c>
      <c r="G37" s="73">
        <v>22580.799999999999</v>
      </c>
      <c r="H37" s="73">
        <v>22750.799999999999</v>
      </c>
      <c r="I37" s="73">
        <v>24748.7</v>
      </c>
      <c r="J37" s="73">
        <v>24809.4</v>
      </c>
      <c r="K37" s="73">
        <v>24278.5</v>
      </c>
      <c r="L37" s="73">
        <v>24251.7</v>
      </c>
      <c r="M37" s="73">
        <v>22716.6</v>
      </c>
      <c r="N37" s="73">
        <v>24425.4</v>
      </c>
    </row>
    <row r="38" spans="1:14">
      <c r="B38" s="59" t="s">
        <v>65</v>
      </c>
      <c r="C38" s="87">
        <v>21239.5</v>
      </c>
      <c r="D38" s="87">
        <v>21872.799999999999</v>
      </c>
      <c r="E38" s="87">
        <v>23414.5</v>
      </c>
      <c r="F38" s="87">
        <v>23449.5</v>
      </c>
      <c r="G38" s="73">
        <v>23419.9</v>
      </c>
      <c r="H38" s="73">
        <v>25047.1</v>
      </c>
      <c r="I38" s="73">
        <v>25607.200000000001</v>
      </c>
      <c r="J38" s="73">
        <v>26189.200000000001</v>
      </c>
      <c r="K38" s="73">
        <v>25677.1</v>
      </c>
      <c r="L38" s="73">
        <v>25322.7</v>
      </c>
      <c r="M38" s="73">
        <v>25342.2</v>
      </c>
      <c r="N38" s="73"/>
    </row>
    <row r="39" spans="1:14">
      <c r="B39" s="59"/>
      <c r="C39" s="73"/>
      <c r="D39" s="73"/>
      <c r="E39" s="73"/>
      <c r="F39" s="73"/>
      <c r="G39" s="93"/>
      <c r="H39" s="73"/>
      <c r="I39" s="74"/>
      <c r="J39" s="74"/>
      <c r="K39" s="74"/>
      <c r="L39" s="88"/>
      <c r="M39" s="88"/>
      <c r="N39" s="88"/>
    </row>
    <row r="40" spans="1:14" ht="16.5">
      <c r="A40" s="57" t="s">
        <v>38</v>
      </c>
      <c r="B40" s="59">
        <v>2022</v>
      </c>
      <c r="C40" s="75">
        <v>2513.3000000000002</v>
      </c>
      <c r="D40" s="73">
        <v>3383.5</v>
      </c>
      <c r="E40" s="73">
        <v>3542.5</v>
      </c>
      <c r="F40" s="73">
        <v>3290.8</v>
      </c>
      <c r="G40" s="73">
        <v>3708.4</v>
      </c>
      <c r="H40" s="73">
        <v>3476.8</v>
      </c>
      <c r="I40" s="73">
        <v>4152.7</v>
      </c>
      <c r="J40" s="73">
        <v>5148.2</v>
      </c>
      <c r="K40" s="73">
        <v>3534.9</v>
      </c>
      <c r="L40" s="90" t="s">
        <v>87</v>
      </c>
      <c r="M40" s="90" t="s">
        <v>88</v>
      </c>
      <c r="N40" s="90" t="s">
        <v>89</v>
      </c>
    </row>
    <row r="41" spans="1:14" s="95" customFormat="1">
      <c r="A41" s="57"/>
      <c r="B41" s="101" t="s">
        <v>53</v>
      </c>
      <c r="C41" s="73">
        <v>3167.8</v>
      </c>
      <c r="D41" s="73">
        <v>3201.4</v>
      </c>
      <c r="E41" s="73">
        <v>3492.8</v>
      </c>
      <c r="F41" s="73">
        <v>3727.2</v>
      </c>
      <c r="G41" s="73">
        <v>3953.6</v>
      </c>
      <c r="H41" s="73">
        <v>3784.6</v>
      </c>
      <c r="I41" s="73">
        <v>3645</v>
      </c>
      <c r="J41" s="73">
        <v>4881.3</v>
      </c>
      <c r="K41" s="73">
        <v>4631.6000000000004</v>
      </c>
      <c r="L41" s="73">
        <v>11018.6</v>
      </c>
      <c r="M41" s="73">
        <v>12205.2</v>
      </c>
      <c r="N41" s="73">
        <v>11445.2</v>
      </c>
    </row>
    <row r="42" spans="1:14" s="95" customFormat="1">
      <c r="A42" s="57"/>
      <c r="B42" s="59" t="s">
        <v>65</v>
      </c>
      <c r="C42" s="75">
        <v>6550.9</v>
      </c>
      <c r="D42" s="75">
        <v>4554.3</v>
      </c>
      <c r="E42" s="77">
        <v>8498.6</v>
      </c>
      <c r="F42" s="73">
        <v>4420</v>
      </c>
      <c r="G42" s="73">
        <v>8766.1</v>
      </c>
      <c r="H42" s="73">
        <v>3331.9</v>
      </c>
      <c r="I42" s="77">
        <v>4371.1000000000004</v>
      </c>
      <c r="J42" s="77">
        <v>9093.2000000000007</v>
      </c>
      <c r="K42" s="77">
        <v>6148.7</v>
      </c>
      <c r="L42" s="73">
        <v>7220.5</v>
      </c>
      <c r="M42" s="73">
        <v>4500.3</v>
      </c>
      <c r="N42" s="90"/>
    </row>
    <row r="43" spans="1:14">
      <c r="B43" s="59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</row>
    <row r="44" spans="1:14" ht="16.5">
      <c r="A44" s="57" t="s">
        <v>47</v>
      </c>
      <c r="B44" s="59">
        <v>2022</v>
      </c>
      <c r="C44" s="73">
        <v>1907.9</v>
      </c>
      <c r="D44" s="73">
        <v>1823.3</v>
      </c>
      <c r="E44" s="73">
        <v>2624.8</v>
      </c>
      <c r="F44" s="73">
        <v>3436.6</v>
      </c>
      <c r="G44" s="73">
        <v>6385</v>
      </c>
      <c r="H44" s="73">
        <v>9345.4</v>
      </c>
      <c r="I44" s="73">
        <v>10658.7</v>
      </c>
      <c r="J44" s="73">
        <v>10043.1</v>
      </c>
      <c r="K44" s="73">
        <v>8887.1</v>
      </c>
      <c r="L44" s="87" t="s">
        <v>86</v>
      </c>
      <c r="M44" s="91" t="s">
        <v>85</v>
      </c>
      <c r="N44" s="91" t="s">
        <v>84</v>
      </c>
    </row>
    <row r="45" spans="1:14">
      <c r="B45" s="101" t="s">
        <v>53</v>
      </c>
      <c r="C45" s="73">
        <v>1440.7</v>
      </c>
      <c r="D45" s="73">
        <v>1406.7</v>
      </c>
      <c r="E45" s="73">
        <v>1545.3</v>
      </c>
      <c r="F45" s="73">
        <v>1964.6</v>
      </c>
      <c r="G45" s="73">
        <v>6744.5</v>
      </c>
      <c r="H45" s="73">
        <v>7810.1</v>
      </c>
      <c r="I45" s="73">
        <v>8505.7000000000007</v>
      </c>
      <c r="J45" s="73">
        <v>8677.2000000000007</v>
      </c>
      <c r="K45" s="73">
        <v>7255.4</v>
      </c>
      <c r="L45" s="73">
        <v>6673.2</v>
      </c>
      <c r="M45" s="73">
        <v>3208.7</v>
      </c>
      <c r="N45" s="73">
        <v>1337.6</v>
      </c>
    </row>
    <row r="46" spans="1:14">
      <c r="B46" s="59" t="s">
        <v>65</v>
      </c>
      <c r="C46" s="73">
        <v>1129.8</v>
      </c>
      <c r="D46" s="73">
        <v>1084.2</v>
      </c>
      <c r="E46" s="73">
        <v>1410.6</v>
      </c>
      <c r="F46" s="73">
        <v>2517</v>
      </c>
      <c r="G46" s="73">
        <v>7031.2</v>
      </c>
      <c r="H46" s="73">
        <v>8646.4000000000015</v>
      </c>
      <c r="I46" s="73">
        <v>8661.7000000000007</v>
      </c>
      <c r="J46" s="73">
        <v>8764.4000000000015</v>
      </c>
      <c r="K46" s="73">
        <v>7341.3</v>
      </c>
      <c r="L46" s="73">
        <v>5922.2</v>
      </c>
      <c r="M46" s="73">
        <v>2738.3</v>
      </c>
      <c r="N46" s="73"/>
    </row>
    <row r="47" spans="1:14">
      <c r="B47" s="59"/>
      <c r="C47" s="75"/>
      <c r="D47" s="75"/>
      <c r="E47" s="75"/>
      <c r="F47" s="75"/>
      <c r="G47" s="75"/>
      <c r="H47" s="75"/>
      <c r="I47" s="74"/>
      <c r="J47" s="74"/>
      <c r="K47" s="74"/>
      <c r="L47" s="88"/>
      <c r="M47" s="88"/>
      <c r="N47" s="88"/>
    </row>
    <row r="48" spans="1:14" ht="16.5">
      <c r="A48" s="57" t="s">
        <v>48</v>
      </c>
      <c r="B48" s="59">
        <v>2022</v>
      </c>
      <c r="C48" s="65">
        <v>741.3</v>
      </c>
      <c r="D48" s="65">
        <v>611.79999999999995</v>
      </c>
      <c r="E48" s="65">
        <v>134.1</v>
      </c>
      <c r="F48" s="65">
        <v>112.6</v>
      </c>
      <c r="G48" s="65">
        <v>114.7</v>
      </c>
      <c r="H48" s="65">
        <v>120.6</v>
      </c>
      <c r="I48" s="65">
        <v>135.9</v>
      </c>
      <c r="J48" s="65">
        <v>157.80000000000001</v>
      </c>
      <c r="K48" s="65">
        <v>157.69999999999999</v>
      </c>
      <c r="L48" s="92" t="s">
        <v>54</v>
      </c>
      <c r="M48" s="92" t="s">
        <v>55</v>
      </c>
      <c r="N48" s="92" t="s">
        <v>56</v>
      </c>
    </row>
    <row r="49" spans="1:14">
      <c r="A49" s="57" t="s">
        <v>39</v>
      </c>
      <c r="B49" s="59" t="s">
        <v>53</v>
      </c>
      <c r="C49" s="65">
        <v>119.7</v>
      </c>
      <c r="D49" s="65">
        <v>127.3</v>
      </c>
      <c r="E49" s="65">
        <v>145.69999999999999</v>
      </c>
      <c r="F49" s="65">
        <v>137.4</v>
      </c>
      <c r="G49" s="65">
        <v>126.8</v>
      </c>
      <c r="H49" s="65">
        <v>126</v>
      </c>
      <c r="I49" s="65">
        <v>137.19999999999999</v>
      </c>
      <c r="J49" s="65">
        <v>148.30000000000001</v>
      </c>
      <c r="K49" s="65">
        <v>146.30000000000001</v>
      </c>
      <c r="L49" s="65">
        <v>148.4</v>
      </c>
      <c r="M49" s="65">
        <v>167.8</v>
      </c>
      <c r="N49" s="65">
        <v>192.8</v>
      </c>
    </row>
    <row r="50" spans="1:14">
      <c r="B50" s="59" t="s">
        <v>65</v>
      </c>
      <c r="C50" s="65">
        <v>119.7</v>
      </c>
      <c r="D50" s="65">
        <v>132.1</v>
      </c>
      <c r="E50" s="65">
        <v>148</v>
      </c>
      <c r="F50" s="65">
        <v>142.30000000000001</v>
      </c>
      <c r="G50" s="65">
        <v>143.69999999999999</v>
      </c>
      <c r="H50" s="65">
        <v>148.1</v>
      </c>
      <c r="I50" s="65">
        <v>152.9</v>
      </c>
      <c r="J50" s="65">
        <v>173.5</v>
      </c>
      <c r="K50" s="65">
        <v>177.9</v>
      </c>
      <c r="L50" s="100">
        <v>181.8</v>
      </c>
      <c r="M50" s="65">
        <v>189.9</v>
      </c>
      <c r="N50" s="65"/>
    </row>
    <row r="51" spans="1:14">
      <c r="B51" s="59"/>
      <c r="C51" s="74"/>
      <c r="D51" s="74"/>
      <c r="E51" s="74"/>
      <c r="F51" s="74"/>
      <c r="G51" s="74"/>
      <c r="H51" s="74"/>
      <c r="I51" s="74"/>
      <c r="J51" s="74"/>
      <c r="K51" s="74"/>
      <c r="L51" s="88"/>
      <c r="M51" s="88"/>
      <c r="N51" s="88"/>
    </row>
    <row r="52" spans="1:14" ht="16.5">
      <c r="A52" s="57" t="s">
        <v>18</v>
      </c>
      <c r="B52" s="59">
        <v>2022</v>
      </c>
      <c r="C52" s="75">
        <v>238023</v>
      </c>
      <c r="D52" s="75">
        <v>211967.7</v>
      </c>
      <c r="E52" s="75">
        <v>232102.69999999998</v>
      </c>
      <c r="F52" s="75">
        <v>216149.3</v>
      </c>
      <c r="G52" s="75">
        <v>215263.80000000002</v>
      </c>
      <c r="H52" s="75">
        <v>194027.8</v>
      </c>
      <c r="I52" s="75">
        <v>195155.3</v>
      </c>
      <c r="J52" s="75">
        <v>196359.80000000002</v>
      </c>
      <c r="K52" s="75">
        <v>188557.6</v>
      </c>
      <c r="L52" s="89" t="s">
        <v>83</v>
      </c>
      <c r="M52" s="89" t="s">
        <v>82</v>
      </c>
      <c r="N52" s="89" t="s">
        <v>81</v>
      </c>
    </row>
    <row r="53" spans="1:14">
      <c r="B53" s="59" t="s">
        <v>53</v>
      </c>
      <c r="C53" s="75">
        <v>222174.7</v>
      </c>
      <c r="D53" s="75">
        <v>197940.8</v>
      </c>
      <c r="E53" s="75">
        <v>212267.8</v>
      </c>
      <c r="F53" s="75">
        <v>203132.5</v>
      </c>
      <c r="G53" s="75">
        <v>193543</v>
      </c>
      <c r="H53" s="75">
        <v>181922.9</v>
      </c>
      <c r="I53" s="75">
        <v>184546.9</v>
      </c>
      <c r="J53" s="75">
        <v>196641.7</v>
      </c>
      <c r="K53" s="75">
        <v>189425.5</v>
      </c>
      <c r="L53" s="89">
        <v>212667.1</v>
      </c>
      <c r="M53" s="89">
        <v>205620.7</v>
      </c>
      <c r="N53" s="89">
        <v>223127.6</v>
      </c>
    </row>
    <row r="54" spans="1:14">
      <c r="A54" s="61"/>
      <c r="B54" s="59" t="s">
        <v>65</v>
      </c>
      <c r="C54" s="75">
        <v>231838.5</v>
      </c>
      <c r="D54" s="75">
        <v>222298.09999999998</v>
      </c>
      <c r="E54" s="75">
        <v>225586.6</v>
      </c>
      <c r="F54" s="75">
        <v>201316.6</v>
      </c>
      <c r="G54" s="75">
        <v>197432.8</v>
      </c>
      <c r="H54" s="75">
        <v>184079.19999999998</v>
      </c>
      <c r="I54" s="75">
        <v>199717.8</v>
      </c>
      <c r="J54" s="75">
        <v>201041.5</v>
      </c>
      <c r="K54" s="75">
        <v>195819.9</v>
      </c>
      <c r="L54" s="124">
        <v>217082.7</v>
      </c>
      <c r="M54" s="89">
        <v>224007.7</v>
      </c>
      <c r="N54" s="89"/>
    </row>
    <row r="55" spans="1:14">
      <c r="A55" s="61"/>
      <c r="B55" s="61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</row>
    <row r="56" spans="1:14">
      <c r="A56" s="61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</row>
    <row r="57" spans="1:14">
      <c r="A57" s="133" t="s">
        <v>69</v>
      </c>
      <c r="B57" s="133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</row>
    <row r="58" spans="1:14">
      <c r="A58" s="132" t="s">
        <v>46</v>
      </c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</row>
    <row r="59" spans="1:14">
      <c r="A59" s="57" t="s">
        <v>49</v>
      </c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</row>
    <row r="60" spans="1:14">
      <c r="A60" s="57" t="s">
        <v>50</v>
      </c>
    </row>
  </sheetData>
  <mergeCells count="7">
    <mergeCell ref="A58:N58"/>
    <mergeCell ref="A57:N57"/>
    <mergeCell ref="A2:N2"/>
    <mergeCell ref="M3:N3"/>
    <mergeCell ref="A6:A12"/>
    <mergeCell ref="A13:A19"/>
    <mergeCell ref="A20:A26"/>
  </mergeCells>
  <hyperlinks>
    <hyperlink ref="A1" location="Содержание!A1" display="К содержанию"/>
  </hyperlinks>
  <pageMargins left="0.7" right="0.7" top="0.75" bottom="0.75" header="0.3" footer="0.3"/>
  <pageSetup paperSize="9" scale="77" orientation="landscape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Содержание</vt:lpstr>
      <vt:lpstr>1</vt:lpstr>
      <vt:lpstr>2</vt:lpstr>
      <vt:lpstr>3</vt:lpstr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2014-10-01T11:12:33Z</cp:lastPrinted>
  <dcterms:created xsi:type="dcterms:W3CDTF">2006-09-16T00:00:00Z</dcterms:created>
  <dcterms:modified xsi:type="dcterms:W3CDTF">2024-12-20T13:25:50Z</dcterms:modified>
</cp:coreProperties>
</file>