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585" windowWidth="14805" windowHeight="7530" activeTab="4"/>
  </bookViews>
  <sheets>
    <sheet name="Содержание" sheetId="2" r:id="rId1"/>
    <sheet name="1" sheetId="1" r:id="rId2"/>
    <sheet name="2" sheetId="3" r:id="rId3"/>
    <sheet name="3" sheetId="6" r:id="rId4"/>
    <sheet name="4" sheetId="10" r:id="rId5"/>
  </sheets>
  <calcPr calcId="145621"/>
</workbook>
</file>

<file path=xl/calcChain.xml><?xml version="1.0" encoding="utf-8"?>
<calcChain xmlns="http://schemas.openxmlformats.org/spreadsheetml/2006/main">
  <c r="D26" i="10" l="1"/>
  <c r="D25" i="10"/>
  <c r="D24" i="10"/>
  <c r="D19" i="10"/>
  <c r="D18" i="10"/>
  <c r="D17" i="10"/>
  <c r="D11" i="10"/>
  <c r="D12" i="10"/>
  <c r="C12" i="10"/>
  <c r="C8" i="10"/>
  <c r="C11" i="10"/>
  <c r="D10" i="10"/>
  <c r="L21" i="10" l="1"/>
  <c r="M21" i="10"/>
  <c r="N21" i="10"/>
  <c r="L14" i="10"/>
  <c r="M14" i="10"/>
  <c r="M16" i="10" s="1"/>
  <c r="N14" i="10"/>
  <c r="N16" i="10" s="1"/>
  <c r="K13" i="10"/>
  <c r="J13" i="10"/>
  <c r="I13" i="10"/>
  <c r="H13" i="10"/>
  <c r="G13" i="10"/>
  <c r="F13" i="10"/>
  <c r="E13" i="10"/>
  <c r="D13" i="10"/>
  <c r="C13" i="10"/>
  <c r="L7" i="10"/>
  <c r="M7" i="10"/>
  <c r="N7" i="10"/>
  <c r="C6" i="10"/>
  <c r="C24" i="10" l="1"/>
  <c r="C26" i="10" s="1"/>
  <c r="K21" i="10"/>
  <c r="J21" i="10"/>
  <c r="I21" i="10"/>
  <c r="H21" i="10"/>
  <c r="G21" i="10"/>
  <c r="F21" i="10"/>
  <c r="E21" i="10"/>
  <c r="D21" i="10"/>
  <c r="C21" i="10"/>
  <c r="K20" i="10"/>
  <c r="K22" i="10" s="1"/>
  <c r="J20" i="10"/>
  <c r="J22" i="10" s="1"/>
  <c r="I20" i="10"/>
  <c r="H20" i="10"/>
  <c r="H22" i="10" s="1"/>
  <c r="G20" i="10"/>
  <c r="F20" i="10"/>
  <c r="F22" i="10" s="1"/>
  <c r="E20" i="10"/>
  <c r="D20" i="10"/>
  <c r="D22" i="10" s="1"/>
  <c r="C20" i="10"/>
  <c r="C17" i="10"/>
  <c r="C19" i="10" s="1"/>
  <c r="K14" i="10"/>
  <c r="L16" i="10" s="1"/>
  <c r="J14" i="10"/>
  <c r="I14" i="10"/>
  <c r="H14" i="10"/>
  <c r="G14" i="10"/>
  <c r="F14" i="10"/>
  <c r="E14" i="10"/>
  <c r="D14" i="10"/>
  <c r="D16" i="10" s="1"/>
  <c r="C14" i="10"/>
  <c r="K15" i="10"/>
  <c r="G15" i="10"/>
  <c r="C10" i="10"/>
  <c r="K7" i="10"/>
  <c r="J7" i="10"/>
  <c r="I7" i="10"/>
  <c r="H7" i="10"/>
  <c r="G7" i="10"/>
  <c r="F7" i="10"/>
  <c r="E7" i="10"/>
  <c r="D7" i="10"/>
  <c r="C7" i="10"/>
  <c r="K6" i="10"/>
  <c r="J6" i="10"/>
  <c r="I6" i="10"/>
  <c r="I8" i="10" s="1"/>
  <c r="H6" i="10"/>
  <c r="G6" i="10"/>
  <c r="F6" i="10"/>
  <c r="E6" i="10"/>
  <c r="E8" i="10" s="1"/>
  <c r="D6" i="10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  <c r="E9" i="10" l="1"/>
  <c r="I9" i="10"/>
  <c r="D8" i="10"/>
  <c r="H8" i="10"/>
  <c r="E23" i="10"/>
  <c r="J8" i="10"/>
  <c r="E15" i="10"/>
  <c r="I15" i="10"/>
  <c r="H16" i="10"/>
  <c r="F15" i="10"/>
  <c r="J15" i="10"/>
  <c r="E22" i="10"/>
  <c r="I22" i="10"/>
  <c r="G16" i="10"/>
  <c r="F23" i="10"/>
  <c r="K16" i="10"/>
  <c r="G23" i="10"/>
  <c r="E16" i="10"/>
  <c r="G9" i="10"/>
  <c r="F16" i="10"/>
  <c r="D23" i="10"/>
  <c r="H23" i="10"/>
  <c r="D9" i="10"/>
  <c r="H9" i="10"/>
  <c r="F9" i="10"/>
  <c r="J23" i="10"/>
  <c r="J9" i="10"/>
  <c r="C18" i="10"/>
  <c r="K23" i="10"/>
  <c r="F8" i="10"/>
  <c r="K9" i="10"/>
  <c r="C15" i="10"/>
  <c r="I16" i="10"/>
  <c r="G8" i="10"/>
  <c r="K8" i="10"/>
  <c r="D15" i="10"/>
  <c r="H15" i="10"/>
  <c r="J16" i="10"/>
  <c r="C22" i="10"/>
  <c r="G22" i="10"/>
  <c r="I23" i="10"/>
  <c r="C25" i="10"/>
</calcChain>
</file>

<file path=xl/sharedStrings.xml><?xml version="1.0" encoding="utf-8"?>
<sst xmlns="http://schemas.openxmlformats.org/spreadsheetml/2006/main" count="141" uniqueCount="103">
  <si>
    <t xml:space="preserve">Транспорт - всего </t>
  </si>
  <si>
    <t>в том числе:</t>
  </si>
  <si>
    <t>автомобильный</t>
  </si>
  <si>
    <t>трубопроводный</t>
  </si>
  <si>
    <t>железнодорожный</t>
  </si>
  <si>
    <t>газопроводный</t>
  </si>
  <si>
    <t>нефтепроводный</t>
  </si>
  <si>
    <t>нефтепродуктопроводный</t>
  </si>
  <si>
    <t>Содержание</t>
  </si>
  <si>
    <t>1.</t>
  </si>
  <si>
    <t>Ответственный исполнитель:</t>
  </si>
  <si>
    <t>В содержание</t>
  </si>
  <si>
    <t>2.</t>
  </si>
  <si>
    <t>3.</t>
  </si>
  <si>
    <t>воздушный</t>
  </si>
  <si>
    <t>водный транспорт</t>
  </si>
  <si>
    <t>Структура перевозок грузов по видам транспорта по Российской Федерации</t>
  </si>
  <si>
    <t>(процент)</t>
  </si>
  <si>
    <t>(миллион тонн)</t>
  </si>
  <si>
    <t>Диаграмма</t>
  </si>
  <si>
    <t>Перевозки грузов по видам транспорта по Российской Федерации</t>
  </si>
  <si>
    <t>К содержанию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</si>
  <si>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</si>
  <si>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</si>
  <si>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</si>
  <si>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</si>
  <si>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</si>
  <si>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</si>
  <si>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</si>
  <si>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</si>
  <si>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</si>
  <si>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</si>
  <si>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</si>
  <si>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</si>
  <si>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</si>
  <si>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в % к прошлому году</t>
  </si>
  <si>
    <t>в % к предыдущему месяцу</t>
  </si>
  <si>
    <t xml:space="preserve"> из них                                        коммерческие</t>
  </si>
  <si>
    <t>из них                                             коммерческие без трубопроводного транспорта</t>
  </si>
  <si>
    <t>(погрузка грузов)</t>
  </si>
  <si>
    <t>автомобильный - всего</t>
  </si>
  <si>
    <t>в том числе</t>
  </si>
  <si>
    <t xml:space="preserve">                       </t>
  </si>
  <si>
    <t xml:space="preserve"> на коммерческой основе</t>
  </si>
  <si>
    <t>морской</t>
  </si>
  <si>
    <t>(транспортная авиация)</t>
  </si>
  <si>
    <t>(тыс. тонн)</t>
  </si>
  <si>
    <t xml:space="preserve">4. </t>
  </si>
  <si>
    <r>
      <t>2022</t>
    </r>
    <r>
      <rPr>
        <vertAlign val="superscript"/>
        <sz val="12"/>
        <color indexed="8"/>
        <rFont val="Times New Roman"/>
        <family val="1"/>
        <charset val="204"/>
      </rPr>
      <t>1)</t>
    </r>
  </si>
  <si>
    <r>
      <t>морской</t>
    </r>
    <r>
      <rPr>
        <vertAlign val="superscript"/>
        <sz val="12"/>
        <color indexed="8"/>
        <rFont val="Times New Roman"/>
        <family val="1"/>
        <charset val="204"/>
      </rPr>
      <t>2)</t>
    </r>
  </si>
  <si>
    <r>
      <t>внутренний водный</t>
    </r>
    <r>
      <rPr>
        <vertAlign val="superscript"/>
        <sz val="12"/>
        <color indexed="8"/>
        <rFont val="Times New Roman"/>
        <family val="1"/>
        <charset val="204"/>
      </rPr>
      <t>3)</t>
    </r>
  </si>
  <si>
    <r>
      <t>воздушный</t>
    </r>
    <r>
      <rPr>
        <vertAlign val="superscript"/>
        <sz val="12"/>
        <color indexed="8"/>
        <rFont val="Times New Roman"/>
        <family val="1"/>
        <charset val="204"/>
      </rPr>
      <t>4)</t>
    </r>
  </si>
  <si>
    <r>
      <rPr>
        <vertAlign val="superscript"/>
        <sz val="12"/>
        <color indexed="8"/>
        <rFont val="Times New Roman"/>
        <family val="1"/>
        <charset val="204"/>
      </rPr>
      <t>2)</t>
    </r>
    <r>
      <rPr>
        <sz val="12"/>
        <color indexed="8"/>
        <rFont val="Times New Roman"/>
        <family val="1"/>
        <charset val="204"/>
      </rPr>
      <t xml:space="preserve"> С 2012г. - исключая перевозки судами смешанного (река-море) плавания. С 2015г. - по данным Росморречфлота.</t>
    </r>
  </si>
  <si>
    <r>
      <rPr>
        <vertAlign val="superscript"/>
        <sz val="12"/>
        <color indexed="8"/>
        <rFont val="Times New Roman"/>
        <family val="1"/>
        <charset val="204"/>
      </rPr>
      <t>3)</t>
    </r>
    <r>
      <rPr>
        <sz val="12"/>
        <color indexed="8"/>
        <rFont val="Times New Roman"/>
        <family val="1"/>
        <charset val="204"/>
      </rPr>
      <t xml:space="preserve"> С 2012г. - включая перевозки судами смешанного (река-море) плавания. С 2015г. - по данным Росморречфлота.</t>
    </r>
  </si>
  <si>
    <r>
      <rPr>
        <vertAlign val="superscript"/>
        <sz val="12"/>
        <color indexed="8"/>
        <rFont val="Times New Roman"/>
        <family val="1"/>
        <charset val="204"/>
      </rPr>
      <t>4)</t>
    </r>
    <r>
      <rPr>
        <sz val="12"/>
        <color indexed="8"/>
        <rFont val="Times New Roman"/>
        <family val="1"/>
        <charset val="204"/>
      </rPr>
      <t xml:space="preserve"> По данным Росавиации.</t>
    </r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</si>
  <si>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</si>
  <si>
    <t xml:space="preserve"> </t>
  </si>
  <si>
    <t>Перевозки грузов по видам транспорта по Российской Федерции годы (с 2000 по 2022 год)</t>
  </si>
  <si>
    <t>Структура перевозок грузов по видам транспорта по Российской Федерации (с 2000 по 2022 год)</t>
  </si>
  <si>
    <t>Перевозки грузов по видам транспорта по Российской Федерации по месяцам  ( оперативная информация, с 2022 года).</t>
  </si>
  <si>
    <t>Смирнова Татьяна Александровна</t>
  </si>
  <si>
    <t>8 (495) 568-00-42 (доб. 99-354)</t>
  </si>
  <si>
    <r>
      <t>Перевозки грузов по видам транспорта</t>
    </r>
    <r>
      <rPr>
        <b/>
        <vertAlign val="superscript"/>
        <sz val="11"/>
        <rFont val="Times New Roman"/>
        <family val="1"/>
        <charset val="204"/>
      </rPr>
      <t>1)</t>
    </r>
  </si>
  <si>
    <r>
      <t>107173,1</t>
    </r>
    <r>
      <rPr>
        <vertAlign val="superscript"/>
        <sz val="10"/>
        <rFont val="Times New Roman"/>
        <family val="1"/>
        <charset val="204"/>
      </rPr>
      <t>2)</t>
    </r>
  </si>
  <si>
    <r>
      <t>103718,1</t>
    </r>
    <r>
      <rPr>
        <vertAlign val="superscript"/>
        <sz val="10"/>
        <rFont val="Times New Roman"/>
        <family val="1"/>
        <charset val="204"/>
      </rPr>
      <t>2)</t>
    </r>
  </si>
  <si>
    <r>
      <t>102916,1</t>
    </r>
    <r>
      <rPr>
        <vertAlign val="superscript"/>
        <sz val="10"/>
        <rFont val="Times New Roman"/>
        <family val="1"/>
        <charset val="204"/>
      </rPr>
      <t>2)</t>
    </r>
  </si>
  <si>
    <r>
      <t>43,1</t>
    </r>
    <r>
      <rPr>
        <vertAlign val="superscript"/>
        <sz val="10"/>
        <rFont val="Times New Roman"/>
        <family val="1"/>
        <charset val="204"/>
      </rPr>
      <t>2)</t>
    </r>
  </si>
  <si>
    <r>
      <t>45,0</t>
    </r>
    <r>
      <rPr>
        <vertAlign val="superscript"/>
        <sz val="10"/>
        <rFont val="Times New Roman"/>
        <family val="1"/>
        <charset val="204"/>
      </rPr>
      <t>2)</t>
    </r>
  </si>
  <si>
    <r>
      <t>51,1</t>
    </r>
    <r>
      <rPr>
        <vertAlign val="superscript"/>
        <sz val="10"/>
        <rFont val="Times New Roman"/>
        <family val="1"/>
        <charset val="204"/>
      </rPr>
      <t>2)</t>
    </r>
  </si>
  <si>
    <t>2) Без учета статистической информации по Донецкой Народной Республике (ДНР), Луганской Народной Республике (ЛНР), Запорожской и Херсонской областям.</t>
  </si>
  <si>
    <r>
      <t>внутренний водный</t>
    </r>
    <r>
      <rPr>
        <vertAlign val="superscript"/>
        <sz val="10"/>
        <rFont val="Times New Roman"/>
        <family val="1"/>
        <charset val="204"/>
      </rPr>
      <t>3)</t>
    </r>
  </si>
  <si>
    <r>
      <t>воздушный</t>
    </r>
    <r>
      <rPr>
        <vertAlign val="superscript"/>
        <sz val="10"/>
        <rFont val="Times New Roman"/>
        <family val="1"/>
        <charset val="204"/>
      </rPr>
      <t>4)</t>
    </r>
  </si>
  <si>
    <t>4) Данные Росавиации.</t>
  </si>
  <si>
    <t>3) Включая перевозки судами смешанного (река-море) плавания.</t>
  </si>
  <si>
    <r>
      <t>2023</t>
    </r>
    <r>
      <rPr>
        <vertAlign val="superscript"/>
        <sz val="8"/>
        <rFont val="Times New Roman"/>
        <family val="1"/>
        <charset val="204"/>
      </rPr>
      <t>2)</t>
    </r>
  </si>
  <si>
    <r>
      <t>2024</t>
    </r>
    <r>
      <rPr>
        <vertAlign val="superscript"/>
        <sz val="8"/>
        <rFont val="Times New Roman"/>
        <family val="1"/>
        <charset val="204"/>
      </rPr>
      <t>2)</t>
    </r>
  </si>
  <si>
    <r>
      <t>770879,1</t>
    </r>
    <r>
      <rPr>
        <b/>
        <vertAlign val="superscript"/>
        <sz val="10"/>
        <rFont val="Times New Roman"/>
        <family val="1"/>
        <charset val="204"/>
      </rPr>
      <t>2)</t>
    </r>
  </si>
  <si>
    <r>
      <t>700851,9</t>
    </r>
    <r>
      <rPr>
        <b/>
        <vertAlign val="superscript"/>
        <sz val="10"/>
        <rFont val="Times New Roman"/>
        <family val="1"/>
        <charset val="204"/>
      </rPr>
      <t>2)</t>
    </r>
  </si>
  <si>
    <r>
      <t>685852,9</t>
    </r>
    <r>
      <rPr>
        <b/>
        <vertAlign val="superscript"/>
        <sz val="10"/>
        <rFont val="Times New Roman"/>
        <family val="1"/>
        <charset val="204"/>
      </rPr>
      <t>2)</t>
    </r>
  </si>
  <si>
    <r>
      <t>394962,2</t>
    </r>
    <r>
      <rPr>
        <b/>
        <vertAlign val="superscript"/>
        <sz val="10"/>
        <rFont val="Times New Roman"/>
        <family val="1"/>
        <charset val="204"/>
      </rPr>
      <t>2)</t>
    </r>
  </si>
  <si>
    <r>
      <t>381903,1</t>
    </r>
    <r>
      <rPr>
        <b/>
        <vertAlign val="superscript"/>
        <sz val="10"/>
        <rFont val="Times New Roman"/>
        <family val="1"/>
        <charset val="204"/>
      </rPr>
      <t>2)</t>
    </r>
  </si>
  <si>
    <r>
      <t>389605,5</t>
    </r>
    <r>
      <rPr>
        <b/>
        <vertAlign val="superscript"/>
        <sz val="10"/>
        <rFont val="Times New Roman"/>
        <family val="1"/>
        <charset val="204"/>
      </rPr>
      <t>2)</t>
    </r>
  </si>
  <si>
    <r>
      <t>2023</t>
    </r>
    <r>
      <rPr>
        <b/>
        <vertAlign val="superscript"/>
        <sz val="8"/>
        <rFont val="Times New Roman"/>
        <family val="1"/>
        <charset val="204"/>
      </rPr>
      <t>2)</t>
    </r>
  </si>
  <si>
    <r>
      <t>2024</t>
    </r>
    <r>
      <rPr>
        <b/>
        <vertAlign val="superscript"/>
        <sz val="8"/>
        <rFont val="Times New Roman"/>
        <family val="1"/>
        <charset val="204"/>
      </rPr>
      <t>2)</t>
    </r>
  </si>
  <si>
    <r>
      <t>309578,7</t>
    </r>
    <r>
      <rPr>
        <b/>
        <vertAlign val="superscript"/>
        <sz val="10"/>
        <rFont val="Times New Roman"/>
        <family val="1"/>
        <charset val="204"/>
      </rPr>
      <t>2)</t>
    </r>
  </si>
  <si>
    <r>
      <t>290951,6</t>
    </r>
    <r>
      <rPr>
        <b/>
        <vertAlign val="superscript"/>
        <sz val="10"/>
        <rFont val="Times New Roman"/>
        <family val="1"/>
        <charset val="204"/>
      </rPr>
      <t>2)</t>
    </r>
  </si>
  <si>
    <r>
      <t>288107,1</t>
    </r>
    <r>
      <rPr>
        <b/>
        <vertAlign val="superscript"/>
        <sz val="10"/>
        <rFont val="Times New Roman"/>
        <family val="1"/>
        <charset val="204"/>
      </rPr>
      <t>2)</t>
    </r>
  </si>
  <si>
    <r>
      <t>85383,5</t>
    </r>
    <r>
      <rPr>
        <vertAlign val="superscript"/>
        <sz val="10"/>
        <rFont val="Times New Roman"/>
        <family val="1"/>
        <charset val="204"/>
      </rPr>
      <t>2)</t>
    </r>
  </si>
  <si>
    <r>
      <t>90951,5</t>
    </r>
    <r>
      <rPr>
        <vertAlign val="superscript"/>
        <sz val="10"/>
        <rFont val="Times New Roman"/>
        <family val="1"/>
        <charset val="204"/>
      </rPr>
      <t>2)</t>
    </r>
  </si>
  <si>
    <r>
      <t>101498,4</t>
    </r>
    <r>
      <rPr>
        <vertAlign val="superscript"/>
        <sz val="10"/>
        <color theme="1"/>
        <rFont val="Times New Roman"/>
        <family val="1"/>
        <charset val="204"/>
      </rPr>
      <t>2)</t>
    </r>
  </si>
  <si>
    <r>
      <t>14457,5</t>
    </r>
    <r>
      <rPr>
        <vertAlign val="superscript"/>
        <sz val="10"/>
        <rFont val="Times New Roman"/>
        <family val="1"/>
        <charset val="204"/>
      </rPr>
      <t>2)</t>
    </r>
  </si>
  <si>
    <r>
      <t>8459,0</t>
    </r>
    <r>
      <rPr>
        <vertAlign val="superscript"/>
        <sz val="10"/>
        <rFont val="Times New Roman"/>
        <family val="1"/>
        <charset val="204"/>
      </rPr>
      <t>2)</t>
    </r>
  </si>
  <si>
    <r>
      <t>2016,7</t>
    </r>
    <r>
      <rPr>
        <vertAlign val="superscript"/>
        <sz val="10"/>
        <rFont val="Times New Roman"/>
        <family val="1"/>
        <charset val="204"/>
      </rPr>
      <t>2)</t>
    </r>
  </si>
  <si>
    <r>
      <t>2366,0</t>
    </r>
    <r>
      <rPr>
        <vertAlign val="superscript"/>
        <sz val="10"/>
        <rFont val="Times New Roman"/>
        <family val="1"/>
        <charset val="204"/>
      </rPr>
      <t>2)</t>
    </r>
  </si>
  <si>
    <r>
      <t>2567,0</t>
    </r>
    <r>
      <rPr>
        <vertAlign val="superscript"/>
        <sz val="10"/>
        <rFont val="Times New Roman"/>
        <family val="1"/>
        <charset val="204"/>
      </rPr>
      <t>2)</t>
    </r>
  </si>
  <si>
    <r>
      <t>2692,0</t>
    </r>
    <r>
      <rPr>
        <vertAlign val="superscript"/>
        <sz val="10"/>
        <rFont val="Times New Roman"/>
        <family val="1"/>
        <charset val="204"/>
      </rPr>
      <t>2)</t>
    </r>
  </si>
  <si>
    <r>
      <t>185 539,0</t>
    </r>
    <r>
      <rPr>
        <vertAlign val="superscript"/>
        <sz val="10"/>
        <rFont val="Times New Roman"/>
        <family val="1"/>
        <charset val="204"/>
      </rPr>
      <t>2)</t>
    </r>
  </si>
  <si>
    <r>
      <t>176 162,5</t>
    </r>
    <r>
      <rPr>
        <vertAlign val="superscript"/>
        <sz val="10"/>
        <rFont val="Times New Roman"/>
        <family val="1"/>
        <charset val="204"/>
      </rPr>
      <t>2)</t>
    </r>
  </si>
  <si>
    <r>
      <t>180 431,2</t>
    </r>
    <r>
      <rPr>
        <vertAlign val="superscript"/>
        <sz val="10"/>
        <rFont val="Times New Roman"/>
        <family val="1"/>
        <charset val="204"/>
      </rPr>
      <t>2)</t>
    </r>
  </si>
  <si>
    <r>
      <t>561 455,9</t>
    </r>
    <r>
      <rPr>
        <vertAlign val="superscript"/>
        <sz val="10"/>
        <rFont val="Times New Roman"/>
        <family val="1"/>
        <charset val="204"/>
      </rPr>
      <t>2)</t>
    </r>
  </si>
  <si>
    <r>
      <t>495 111,3</t>
    </r>
    <r>
      <rPr>
        <vertAlign val="superscript"/>
        <sz val="10"/>
        <rFont val="Times New Roman"/>
        <family val="1"/>
        <charset val="204"/>
      </rPr>
      <t>2)</t>
    </r>
  </si>
  <si>
    <r>
      <t>476 678,6</t>
    </r>
    <r>
      <rPr>
        <vertAlign val="superscript"/>
        <sz val="10"/>
        <rFont val="Times New Roman"/>
        <family val="1"/>
        <charset val="204"/>
      </rPr>
      <t>2)</t>
    </r>
  </si>
  <si>
    <t>1)  Данные изменены в связи с уточнением респондентами ранее предоставленных данных. Изменения выделены красным цветом шрифта.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</si>
</sst>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_ ;[Red]\-#,##0.0\ "/>
    <numFmt numFmtId="166" formatCode="#,##0.0"/>
  </numFmts>
  <fonts count="32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vertAlign val="superscript"/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1"/>
      <name val="Calibri"/>
      <family val="2"/>
      <scheme val="minor"/>
    </font>
    <font>
      <b/>
      <vertAlign val="superscript"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0" fillId="0" borderId="0" applyNumberFormat="0" applyFill="0" applyBorder="0" applyAlignment="0" applyProtection="0"/>
    <xf numFmtId="0" fontId="11" fillId="0" borderId="0"/>
  </cellStyleXfs>
  <cellXfs count="153">
    <xf numFmtId="0" fontId="0" fillId="0" borderId="0" xfId="0"/>
    <xf numFmtId="0" fontId="1" fillId="0" borderId="0" xfId="0" applyFont="1"/>
    <xf numFmtId="0" fontId="3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0" fillId="0" borderId="0" xfId="0" applyFill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left" indent="1"/>
    </xf>
    <xf numFmtId="0" fontId="3" fillId="0" borderId="4" xfId="0" applyFont="1" applyBorder="1" applyAlignment="1">
      <alignment horizontal="left" indent="1"/>
    </xf>
    <xf numFmtId="0" fontId="3" fillId="0" borderId="5" xfId="0" applyFont="1" applyBorder="1" applyAlignment="1">
      <alignment horizontal="left" indent="1"/>
    </xf>
    <xf numFmtId="0" fontId="3" fillId="0" borderId="4" xfId="0" applyFont="1" applyBorder="1" applyAlignment="1">
      <alignment horizontal="left" indent="3"/>
    </xf>
    <xf numFmtId="164" fontId="3" fillId="0" borderId="3" xfId="0" applyNumberFormat="1" applyFont="1" applyBorder="1"/>
    <xf numFmtId="0" fontId="3" fillId="0" borderId="0" xfId="0" applyFont="1" applyAlignment="1">
      <alignment horizontal="left"/>
    </xf>
    <xf numFmtId="0" fontId="5" fillId="0" borderId="5" xfId="0" applyFont="1" applyBorder="1"/>
    <xf numFmtId="0" fontId="3" fillId="2" borderId="1" xfId="0" applyFont="1" applyFill="1" applyBorder="1" applyAlignment="1">
      <alignment horizontal="center" vertical="center"/>
    </xf>
    <xf numFmtId="0" fontId="3" fillId="0" borderId="6" xfId="0" applyFont="1" applyFill="1" applyBorder="1"/>
    <xf numFmtId="0" fontId="3" fillId="0" borderId="5" xfId="0" applyFont="1" applyBorder="1" applyAlignment="1">
      <alignment horizontal="left" indent="5"/>
    </xf>
    <xf numFmtId="0" fontId="3" fillId="0" borderId="5" xfId="0" applyFont="1" applyBorder="1" applyAlignment="1">
      <alignment horizontal="left" indent="3"/>
    </xf>
    <xf numFmtId="0" fontId="7" fillId="0" borderId="3" xfId="0" applyFont="1" applyBorder="1"/>
    <xf numFmtId="0" fontId="3" fillId="0" borderId="7" xfId="0" applyFont="1" applyBorder="1"/>
    <xf numFmtId="0" fontId="8" fillId="0" borderId="0" xfId="0" applyFont="1"/>
    <xf numFmtId="3" fontId="5" fillId="0" borderId="5" xfId="0" applyNumberFormat="1" applyFont="1" applyBorder="1"/>
    <xf numFmtId="3" fontId="3" fillId="0" borderId="4" xfId="0" applyNumberFormat="1" applyFont="1" applyBorder="1"/>
    <xf numFmtId="3" fontId="3" fillId="0" borderId="5" xfId="0" applyNumberFormat="1" applyFont="1" applyBorder="1"/>
    <xf numFmtId="3" fontId="7" fillId="0" borderId="5" xfId="0" applyNumberFormat="1" applyFont="1" applyBorder="1"/>
    <xf numFmtId="3" fontId="7" fillId="0" borderId="4" xfId="0" applyNumberFormat="1" applyFont="1" applyBorder="1"/>
    <xf numFmtId="3" fontId="7" fillId="0" borderId="5" xfId="0" applyNumberFormat="1" applyFont="1" applyFill="1" applyBorder="1"/>
    <xf numFmtId="3" fontId="7" fillId="0" borderId="5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164" fontId="3" fillId="0" borderId="7" xfId="0" applyNumberFormat="1" applyFont="1" applyBorder="1"/>
    <xf numFmtId="0" fontId="9" fillId="0" borderId="0" xfId="0" applyFont="1"/>
    <xf numFmtId="0" fontId="9" fillId="2" borderId="1" xfId="0" applyFont="1" applyFill="1" applyBorder="1" applyAlignment="1">
      <alignment horizontal="center" vertical="center"/>
    </xf>
    <xf numFmtId="0" fontId="9" fillId="0" borderId="6" xfId="0" applyFont="1" applyBorder="1"/>
    <xf numFmtId="3" fontId="10" fillId="0" borderId="5" xfId="0" applyNumberFormat="1" applyFont="1" applyBorder="1"/>
    <xf numFmtId="3" fontId="9" fillId="0" borderId="5" xfId="0" applyNumberFormat="1" applyFont="1" applyBorder="1"/>
    <xf numFmtId="166" fontId="9" fillId="0" borderId="7" xfId="0" applyNumberFormat="1" applyFont="1" applyBorder="1"/>
    <xf numFmtId="3" fontId="9" fillId="0" borderId="5" xfId="0" applyNumberFormat="1" applyFont="1" applyFill="1" applyBorder="1"/>
    <xf numFmtId="166" fontId="7" fillId="0" borderId="7" xfId="0" applyNumberFormat="1" applyFont="1" applyBorder="1"/>
    <xf numFmtId="0" fontId="12" fillId="0" borderId="0" xfId="2" applyFont="1"/>
    <xf numFmtId="0" fontId="21" fillId="0" borderId="0" xfId="0" applyFont="1" applyAlignment="1">
      <alignment horizontal="left"/>
    </xf>
    <xf numFmtId="0" fontId="12" fillId="0" borderId="0" xfId="0" applyFont="1" applyBorder="1"/>
    <xf numFmtId="0" fontId="0" fillId="0" borderId="0" xfId="0" applyAlignment="1">
      <alignment horizontal="right"/>
    </xf>
    <xf numFmtId="0" fontId="13" fillId="0" borderId="0" xfId="0" applyFont="1"/>
    <xf numFmtId="0" fontId="14" fillId="0" borderId="1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/>
    <xf numFmtId="0" fontId="13" fillId="0" borderId="1" xfId="0" applyFont="1" applyBorder="1"/>
    <xf numFmtId="0" fontId="14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 vertical="center"/>
    </xf>
    <xf numFmtId="164" fontId="14" fillId="0" borderId="10" xfId="0" applyNumberFormat="1" applyFont="1" applyBorder="1"/>
    <xf numFmtId="0" fontId="13" fillId="0" borderId="10" xfId="0" applyFont="1" applyBorder="1"/>
    <xf numFmtId="164" fontId="13" fillId="0" borderId="10" xfId="0" applyNumberFormat="1" applyFont="1" applyBorder="1"/>
    <xf numFmtId="2" fontId="13" fillId="0" borderId="10" xfId="0" applyNumberFormat="1" applyFont="1" applyBorder="1"/>
    <xf numFmtId="164" fontId="13" fillId="0" borderId="11" xfId="0" applyNumberFormat="1" applyFont="1" applyBorder="1"/>
    <xf numFmtId="0" fontId="13" fillId="0" borderId="6" xfId="0" applyFont="1" applyBorder="1"/>
    <xf numFmtId="0" fontId="13" fillId="0" borderId="5" xfId="0" applyFont="1" applyBorder="1"/>
    <xf numFmtId="0" fontId="13" fillId="0" borderId="7" xfId="0" applyFont="1" applyBorder="1"/>
    <xf numFmtId="0" fontId="14" fillId="0" borderId="6" xfId="0" applyFont="1" applyBorder="1" applyAlignment="1">
      <alignment horizontal="center"/>
    </xf>
    <xf numFmtId="164" fontId="14" fillId="0" borderId="5" xfId="0" applyNumberFormat="1" applyFont="1" applyBorder="1"/>
    <xf numFmtId="164" fontId="13" fillId="0" borderId="5" xfId="0" applyNumberFormat="1" applyFont="1" applyBorder="1"/>
    <xf numFmtId="2" fontId="13" fillId="0" borderId="5" xfId="0" applyNumberFormat="1" applyFont="1" applyBorder="1"/>
    <xf numFmtId="164" fontId="13" fillId="0" borderId="7" xfId="0" applyNumberFormat="1" applyFont="1" applyBorder="1"/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4" fontId="13" fillId="0" borderId="14" xfId="0" applyNumberFormat="1" applyFont="1" applyBorder="1"/>
    <xf numFmtId="0" fontId="13" fillId="0" borderId="15" xfId="0" applyFont="1" applyBorder="1"/>
    <xf numFmtId="2" fontId="13" fillId="0" borderId="15" xfId="0" applyNumberFormat="1" applyFont="1" applyBorder="1"/>
    <xf numFmtId="164" fontId="13" fillId="0" borderId="15" xfId="0" applyNumberFormat="1" applyFont="1" applyBorder="1"/>
    <xf numFmtId="0" fontId="13" fillId="0" borderId="16" xfId="0" applyFont="1" applyBorder="1"/>
    <xf numFmtId="2" fontId="13" fillId="0" borderId="14" xfId="0" applyNumberFormat="1" applyFont="1" applyBorder="1"/>
    <xf numFmtId="164" fontId="13" fillId="0" borderId="17" xfId="0" applyNumberFormat="1" applyFont="1" applyBorder="1"/>
    <xf numFmtId="0" fontId="1" fillId="0" borderId="18" xfId="0" applyFont="1" applyBorder="1" applyAlignment="1"/>
    <xf numFmtId="0" fontId="20" fillId="0" borderId="0" xfId="1"/>
    <xf numFmtId="0" fontId="20" fillId="0" borderId="0" xfId="1" applyFill="1" applyAlignment="1">
      <alignment horizontal="left"/>
    </xf>
    <xf numFmtId="0" fontId="20" fillId="0" borderId="0" xfId="1"/>
    <xf numFmtId="0" fontId="16" fillId="0" borderId="0" xfId="0" applyFont="1"/>
    <xf numFmtId="0" fontId="17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/>
    <xf numFmtId="0" fontId="16" fillId="0" borderId="1" xfId="0" applyFont="1" applyBorder="1" applyAlignment="1">
      <alignment horizontal="center" wrapText="1"/>
    </xf>
    <xf numFmtId="165" fontId="18" fillId="3" borderId="0" xfId="0" applyNumberFormat="1" applyFont="1" applyFill="1" applyBorder="1"/>
    <xf numFmtId="165" fontId="18" fillId="3" borderId="20" xfId="0" applyNumberFormat="1" applyFont="1" applyFill="1" applyBorder="1"/>
    <xf numFmtId="0" fontId="17" fillId="0" borderId="1" xfId="0" applyFont="1" applyBorder="1" applyAlignment="1">
      <alignment horizontal="center" wrapText="1"/>
    </xf>
    <xf numFmtId="165" fontId="15" fillId="3" borderId="0" xfId="0" applyNumberFormat="1" applyFont="1" applyFill="1" applyBorder="1"/>
    <xf numFmtId="165" fontId="15" fillId="3" borderId="20" xfId="0" applyNumberFormat="1" applyFont="1" applyFill="1" applyBorder="1"/>
    <xf numFmtId="165" fontId="18" fillId="3" borderId="0" xfId="0" applyNumberFormat="1" applyFont="1" applyFill="1" applyBorder="1" applyAlignment="1">
      <alignment vertical="center"/>
    </xf>
    <xf numFmtId="0" fontId="17" fillId="0" borderId="0" xfId="0" applyFont="1" applyBorder="1" applyAlignment="1">
      <alignment horizontal="left" vertical="center" wrapText="1" indent="1"/>
    </xf>
    <xf numFmtId="0" fontId="16" fillId="0" borderId="0" xfId="0" applyFont="1" applyBorder="1" applyAlignment="1">
      <alignment horizontal="center" wrapText="1"/>
    </xf>
    <xf numFmtId="165" fontId="18" fillId="0" borderId="0" xfId="0" applyNumberFormat="1" applyFont="1" applyFill="1" applyBorder="1"/>
    <xf numFmtId="0" fontId="15" fillId="0" borderId="0" xfId="0" applyFont="1"/>
    <xf numFmtId="165" fontId="15" fillId="0" borderId="0" xfId="0" applyNumberFormat="1" applyFont="1" applyProtection="1">
      <protection locked="0"/>
    </xf>
    <xf numFmtId="165" fontId="15" fillId="0" borderId="0" xfId="0" applyNumberFormat="1" applyFont="1" applyFill="1" applyProtection="1">
      <protection locked="0"/>
    </xf>
    <xf numFmtId="0" fontId="15" fillId="0" borderId="0" xfId="0" applyFont="1" applyAlignment="1">
      <alignment horizontal="left" indent="1"/>
    </xf>
    <xf numFmtId="165" fontId="17" fillId="0" borderId="0" xfId="0" applyNumberFormat="1" applyFont="1"/>
    <xf numFmtId="0" fontId="15" fillId="0" borderId="0" xfId="0" applyFont="1" applyAlignment="1">
      <alignment horizontal="left"/>
    </xf>
    <xf numFmtId="165" fontId="15" fillId="3" borderId="18" xfId="0" applyNumberFormat="1" applyFont="1" applyFill="1" applyBorder="1"/>
    <xf numFmtId="165" fontId="22" fillId="0" borderId="0" xfId="0" applyNumberFormat="1" applyFont="1" applyProtection="1">
      <protection locked="0"/>
    </xf>
    <xf numFmtId="165" fontId="11" fillId="0" borderId="0" xfId="0" applyNumberFormat="1" applyFont="1" applyProtection="1">
      <protection locked="0"/>
    </xf>
    <xf numFmtId="165" fontId="11" fillId="0" borderId="0" xfId="0" applyNumberFormat="1" applyFont="1" applyFill="1" applyProtection="1">
      <protection locked="0"/>
    </xf>
    <xf numFmtId="165" fontId="15" fillId="3" borderId="0" xfId="0" applyNumberFormat="1" applyFont="1" applyFill="1" applyBorder="1" applyAlignment="1"/>
    <xf numFmtId="165" fontId="23" fillId="0" borderId="0" xfId="0" applyNumberFormat="1" applyFont="1" applyProtection="1">
      <protection locked="0"/>
    </xf>
    <xf numFmtId="164" fontId="13" fillId="0" borderId="16" xfId="0" applyNumberFormat="1" applyFont="1" applyBorder="1"/>
    <xf numFmtId="165" fontId="15" fillId="3" borderId="22" xfId="0" applyNumberFormat="1" applyFont="1" applyFill="1" applyBorder="1"/>
    <xf numFmtId="165" fontId="18" fillId="3" borderId="0" xfId="0" applyNumberFormat="1" applyFont="1" applyFill="1" applyBorder="1" applyAlignment="1">
      <alignment horizontal="right"/>
    </xf>
    <xf numFmtId="165" fontId="15" fillId="3" borderId="0" xfId="0" applyNumberFormat="1" applyFont="1" applyFill="1" applyBorder="1" applyAlignment="1">
      <alignment horizontal="right"/>
    </xf>
    <xf numFmtId="165" fontId="15" fillId="3" borderId="20" xfId="0" applyNumberFormat="1" applyFont="1" applyFill="1" applyBorder="1" applyAlignment="1">
      <alignment horizontal="right"/>
    </xf>
    <xf numFmtId="165" fontId="18" fillId="3" borderId="20" xfId="0" applyNumberFormat="1" applyFont="1" applyFill="1" applyBorder="1" applyAlignment="1">
      <alignment horizontal="right"/>
    </xf>
    <xf numFmtId="165" fontId="15" fillId="0" borderId="0" xfId="0" applyNumberFormat="1" applyFont="1" applyAlignment="1" applyProtection="1">
      <alignment horizontal="right"/>
      <protection locked="0"/>
    </xf>
    <xf numFmtId="165" fontId="24" fillId="3" borderId="0" xfId="0" applyNumberFormat="1" applyFont="1" applyFill="1" applyBorder="1" applyAlignment="1">
      <alignment vertical="center"/>
    </xf>
    <xf numFmtId="165" fontId="24" fillId="3" borderId="0" xfId="0" applyNumberFormat="1" applyFont="1" applyFill="1" applyBorder="1"/>
    <xf numFmtId="0" fontId="3" fillId="0" borderId="6" xfId="0" applyFont="1" applyBorder="1"/>
    <xf numFmtId="166" fontId="3" fillId="0" borderId="7" xfId="0" applyNumberFormat="1" applyFont="1" applyBorder="1"/>
    <xf numFmtId="0" fontId="30" fillId="0" borderId="0" xfId="0" applyFont="1"/>
    <xf numFmtId="165" fontId="18" fillId="3" borderId="19" xfId="0" applyNumberFormat="1" applyFont="1" applyFill="1" applyBorder="1"/>
    <xf numFmtId="165" fontId="22" fillId="0" borderId="0" xfId="0" applyNumberFormat="1" applyFont="1" applyAlignment="1" applyProtection="1">
      <alignment horizontal="right"/>
      <protection locked="0"/>
    </xf>
    <xf numFmtId="165" fontId="18" fillId="3" borderId="20" xfId="0" applyNumberFormat="1" applyFont="1" applyFill="1" applyBorder="1" applyAlignment="1">
      <alignment vertical="center"/>
    </xf>
    <xf numFmtId="165" fontId="15" fillId="3" borderId="20" xfId="0" applyNumberFormat="1" applyFont="1" applyFill="1" applyBorder="1" applyAlignment="1"/>
    <xf numFmtId="165" fontId="22" fillId="3" borderId="0" xfId="0" applyNumberFormat="1" applyFont="1" applyFill="1" applyBorder="1"/>
    <xf numFmtId="165" fontId="22" fillId="3" borderId="21" xfId="0" applyNumberFormat="1" applyFont="1" applyFill="1" applyBorder="1"/>
    <xf numFmtId="165" fontId="24" fillId="3" borderId="20" xfId="0" applyNumberFormat="1" applyFont="1" applyFill="1" applyBorder="1"/>
    <xf numFmtId="165" fontId="22" fillId="3" borderId="0" xfId="0" applyNumberFormat="1" applyFont="1" applyFill="1" applyBorder="1" applyAlignment="1">
      <alignment horizontal="right"/>
    </xf>
    <xf numFmtId="165" fontId="22" fillId="3" borderId="20" xfId="0" applyNumberFormat="1" applyFont="1" applyFill="1" applyBorder="1" applyAlignment="1">
      <alignment horizontal="right"/>
    </xf>
    <xf numFmtId="165" fontId="22" fillId="3" borderId="20" xfId="0" applyNumberFormat="1" applyFont="1" applyFill="1" applyBorder="1"/>
    <xf numFmtId="0" fontId="0" fillId="0" borderId="0" xfId="0" applyAlignment="1">
      <alignment horizontal="left"/>
    </xf>
    <xf numFmtId="0" fontId="20" fillId="0" borderId="0" xfId="1" applyAlignment="1">
      <alignment horizontal="left"/>
    </xf>
    <xf numFmtId="0" fontId="20" fillId="0" borderId="0" xfId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3" fillId="0" borderId="18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5" fillId="0" borderId="18" xfId="0" applyFont="1" applyBorder="1" applyAlignment="1">
      <alignment horizontal="right"/>
    </xf>
    <xf numFmtId="0" fontId="16" fillId="0" borderId="2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 indent="1"/>
    </xf>
    <xf numFmtId="0" fontId="16" fillId="0" borderId="4" xfId="0" applyFont="1" applyBorder="1" applyAlignment="1">
      <alignment horizontal="left" vertical="center" wrapText="1" indent="1"/>
    </xf>
    <xf numFmtId="0" fontId="16" fillId="0" borderId="3" xfId="0" applyFont="1" applyBorder="1" applyAlignment="1">
      <alignment horizontal="left" vertical="center" wrapText="1" indent="1"/>
    </xf>
    <xf numFmtId="0" fontId="16" fillId="0" borderId="2" xfId="0" applyFont="1" applyBorder="1" applyAlignment="1">
      <alignment horizontal="left" vertical="center" wrapText="1" indent="3"/>
    </xf>
    <xf numFmtId="0" fontId="16" fillId="0" borderId="4" xfId="0" applyFont="1" applyBorder="1" applyAlignment="1">
      <alignment horizontal="left" vertical="center" wrapText="1" indent="3"/>
    </xf>
    <xf numFmtId="0" fontId="16" fillId="0" borderId="3" xfId="0" applyFont="1" applyBorder="1" applyAlignment="1">
      <alignment horizontal="left" vertical="center" wrapText="1" indent="3"/>
    </xf>
    <xf numFmtId="0" fontId="15" fillId="0" borderId="0" xfId="0" applyFont="1" applyAlignment="1">
      <alignment horizontal="left" vertical="center" wrapText="1"/>
    </xf>
    <xf numFmtId="0" fontId="20" fillId="0" borderId="0" xfId="1" applyFill="1"/>
    <xf numFmtId="0" fontId="15" fillId="0" borderId="0" xfId="0" applyFont="1" applyFill="1"/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</cellXfs>
  <cellStyles count="3">
    <cellStyle name="Гиперссылка" xfId="1" builtinId="8"/>
    <cellStyle name="Обычный" xfId="0" builtinId="0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ru-RU"/>
              <a:t>Структура перевозок грузов по видам транспорта по Российской Федерации, %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'2'!$A$7</c:f>
              <c:strCache>
                <c:ptCount val="1"/>
                <c:pt idx="0">
                  <c:v>железнодорожный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'2'!$B$3:$X$3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'2'!$B$7:$X$7</c:f>
              <c:numCache>
                <c:formatCode>0.0</c:formatCode>
                <c:ptCount val="23"/>
                <c:pt idx="0">
                  <c:v>13.2</c:v>
                </c:pt>
                <c:pt idx="1">
                  <c:v>12.9</c:v>
                </c:pt>
                <c:pt idx="2">
                  <c:v>12.8</c:v>
                </c:pt>
                <c:pt idx="3">
                  <c:v>13.2</c:v>
                </c:pt>
                <c:pt idx="4">
                  <c:v>13.6</c:v>
                </c:pt>
                <c:pt idx="5">
                  <c:v>13.9</c:v>
                </c:pt>
                <c:pt idx="6">
                  <c:v>14.1</c:v>
                </c:pt>
                <c:pt idx="7">
                  <c:v>14.2</c:v>
                </c:pt>
                <c:pt idx="8">
                  <c:v>13.8</c:v>
                </c:pt>
                <c:pt idx="9">
                  <c:v>14.8</c:v>
                </c:pt>
                <c:pt idx="10">
                  <c:v>16.899999999999999</c:v>
                </c:pt>
                <c:pt idx="11">
                  <c:v>16.600000000000001</c:v>
                </c:pt>
                <c:pt idx="12">
                  <c:v>16.7</c:v>
                </c:pt>
                <c:pt idx="13">
                  <c:v>16.7</c:v>
                </c:pt>
                <c:pt idx="14">
                  <c:v>17.2</c:v>
                </c:pt>
                <c:pt idx="15">
                  <c:v>16.8</c:v>
                </c:pt>
                <c:pt idx="16">
                  <c:v>16.7</c:v>
                </c:pt>
                <c:pt idx="17">
                  <c:v>17.100000000000001</c:v>
                </c:pt>
                <c:pt idx="18">
                  <c:v>17.100000000000001</c:v>
                </c:pt>
                <c:pt idx="19" formatCode="General">
                  <c:v>16.600000000000001</c:v>
                </c:pt>
                <c:pt idx="20" formatCode="General">
                  <c:v>17.100000000000001</c:v>
                </c:pt>
                <c:pt idx="21">
                  <c:v>17</c:v>
                </c:pt>
                <c:pt idx="22" formatCode="General">
                  <c:v>15.5</c:v>
                </c:pt>
              </c:numCache>
            </c:numRef>
          </c:val>
        </c:ser>
        <c:ser>
          <c:idx val="1"/>
          <c:order val="1"/>
          <c:tx>
            <c:strRef>
              <c:f>'2'!$A$8</c:f>
              <c:strCache>
                <c:ptCount val="1"/>
                <c:pt idx="0">
                  <c:v>воздушный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'2'!$B$3:$X$3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'2'!$B$8:$X$8</c:f>
              <c:numCache>
                <c:formatCode>0.00</c:formatCode>
                <c:ptCount val="23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0.02</c:v>
                </c:pt>
                <c:pt idx="15">
                  <c:v>0.01</c:v>
                </c:pt>
                <c:pt idx="16">
                  <c:v>0.01</c:v>
                </c:pt>
                <c:pt idx="17">
                  <c:v>0.02</c:v>
                </c:pt>
                <c:pt idx="18">
                  <c:v>0.02</c:v>
                </c:pt>
                <c:pt idx="19" formatCode="General">
                  <c:v>0.02</c:v>
                </c:pt>
                <c:pt idx="20">
                  <c:v>0.02</c:v>
                </c:pt>
                <c:pt idx="21">
                  <c:v>0.02</c:v>
                </c:pt>
                <c:pt idx="22">
                  <c:v>0.01</c:v>
                </c:pt>
              </c:numCache>
            </c:numRef>
          </c:val>
        </c:ser>
        <c:ser>
          <c:idx val="2"/>
          <c:order val="2"/>
          <c:tx>
            <c:strRef>
              <c:f>'2'!$A$9</c:f>
              <c:strCache>
                <c:ptCount val="1"/>
                <c:pt idx="0">
                  <c:v>автомобильный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'2'!$B$3:$X$3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'2'!$B$9:$X$9</c:f>
              <c:numCache>
                <c:formatCode>0.0</c:formatCode>
                <c:ptCount val="23"/>
                <c:pt idx="0">
                  <c:v>74.399999999999991</c:v>
                </c:pt>
                <c:pt idx="1">
                  <c:v>74.7</c:v>
                </c:pt>
                <c:pt idx="2">
                  <c:v>74.8</c:v>
                </c:pt>
                <c:pt idx="3">
                  <c:v>73.899999999999991</c:v>
                </c:pt>
                <c:pt idx="4">
                  <c:v>73.2</c:v>
                </c:pt>
                <c:pt idx="5">
                  <c:v>73</c:v>
                </c:pt>
                <c:pt idx="6">
                  <c:v>72.599999999999994</c:v>
                </c:pt>
                <c:pt idx="7">
                  <c:v>72.699999999999989</c:v>
                </c:pt>
                <c:pt idx="8">
                  <c:v>72.900000000000006</c:v>
                </c:pt>
                <c:pt idx="9">
                  <c:v>70.2</c:v>
                </c:pt>
                <c:pt idx="10">
                  <c:v>67.599999999999994</c:v>
                </c:pt>
                <c:pt idx="11">
                  <c:v>67.900000000000006</c:v>
                </c:pt>
                <c:pt idx="12">
                  <c:v>68.5</c:v>
                </c:pt>
                <c:pt idx="13">
                  <c:v>68.2</c:v>
                </c:pt>
                <c:pt idx="14">
                  <c:v>67.600000000000009</c:v>
                </c:pt>
                <c:pt idx="15">
                  <c:v>67.8</c:v>
                </c:pt>
                <c:pt idx="16">
                  <c:v>67.800000000000011</c:v>
                </c:pt>
                <c:pt idx="17">
                  <c:v>67</c:v>
                </c:pt>
                <c:pt idx="18">
                  <c:v>67.099999999999994</c:v>
                </c:pt>
                <c:pt idx="19">
                  <c:v>68</c:v>
                </c:pt>
                <c:pt idx="20">
                  <c:v>67.900000000000006</c:v>
                </c:pt>
                <c:pt idx="21">
                  <c:v>67.599999999999994</c:v>
                </c:pt>
                <c:pt idx="22">
                  <c:v>70.7</c:v>
                </c:pt>
              </c:numCache>
            </c:numRef>
          </c:val>
        </c:ser>
        <c:ser>
          <c:idx val="3"/>
          <c:order val="3"/>
          <c:tx>
            <c:strRef>
              <c:f>'2'!$A$10</c:f>
              <c:strCache>
                <c:ptCount val="1"/>
                <c:pt idx="0">
                  <c:v>водный транспорт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'2'!$B$3:$X$3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'2'!$B$10:$X$10</c:f>
              <c:numCache>
                <c:formatCode>0.0</c:formatCode>
                <c:ptCount val="23"/>
                <c:pt idx="0">
                  <c:v>1.9</c:v>
                </c:pt>
                <c:pt idx="1">
                  <c:v>2</c:v>
                </c:pt>
                <c:pt idx="2">
                  <c:v>1.8</c:v>
                </c:pt>
                <c:pt idx="3">
                  <c:v>1.8</c:v>
                </c:pt>
                <c:pt idx="4">
                  <c:v>1.8</c:v>
                </c:pt>
                <c:pt idx="5">
                  <c:v>1.7</c:v>
                </c:pt>
                <c:pt idx="6">
                  <c:v>1.8</c:v>
                </c:pt>
                <c:pt idx="7">
                  <c:v>1.9</c:v>
                </c:pt>
                <c:pt idx="8">
                  <c:v>2</c:v>
                </c:pt>
                <c:pt idx="9">
                  <c:v>1.8</c:v>
                </c:pt>
                <c:pt idx="10">
                  <c:v>1.8</c:v>
                </c:pt>
                <c:pt idx="11">
                  <c:v>1.9</c:v>
                </c:pt>
                <c:pt idx="12">
                  <c:v>1.9</c:v>
                </c:pt>
                <c:pt idx="13">
                  <c:v>1.8</c:v>
                </c:pt>
                <c:pt idx="14">
                  <c:v>1.7</c:v>
                </c:pt>
                <c:pt idx="15">
                  <c:v>1.8</c:v>
                </c:pt>
                <c:pt idx="16">
                  <c:v>1.8</c:v>
                </c:pt>
                <c:pt idx="17">
                  <c:v>1.8</c:v>
                </c:pt>
                <c:pt idx="18">
                  <c:v>1.7</c:v>
                </c:pt>
                <c:pt idx="19" formatCode="General">
                  <c:v>1.6</c:v>
                </c:pt>
                <c:pt idx="20" formatCode="General">
                  <c:v>1.7</c:v>
                </c:pt>
                <c:pt idx="21" formatCode="General">
                  <c:v>1.6</c:v>
                </c:pt>
                <c:pt idx="22" formatCode="General">
                  <c:v>1.6</c:v>
                </c:pt>
              </c:numCache>
            </c:numRef>
          </c:val>
        </c:ser>
        <c:ser>
          <c:idx val="4"/>
          <c:order val="4"/>
          <c:tx>
            <c:strRef>
              <c:f>'2'!$A$11</c:f>
              <c:strCache>
                <c:ptCount val="1"/>
                <c:pt idx="0">
                  <c:v>трубопроводный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'2'!$B$3:$X$3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'2'!$B$11:$X$11</c:f>
              <c:numCache>
                <c:formatCode>0.0</c:formatCode>
                <c:ptCount val="23"/>
                <c:pt idx="0">
                  <c:v>10.5</c:v>
                </c:pt>
                <c:pt idx="1">
                  <c:v>10.4</c:v>
                </c:pt>
                <c:pt idx="2">
                  <c:v>10.6</c:v>
                </c:pt>
                <c:pt idx="3">
                  <c:v>11.1</c:v>
                </c:pt>
                <c:pt idx="4">
                  <c:v>11.4</c:v>
                </c:pt>
                <c:pt idx="5">
                  <c:v>11.4</c:v>
                </c:pt>
                <c:pt idx="6">
                  <c:v>11.5</c:v>
                </c:pt>
                <c:pt idx="7">
                  <c:v>11.2</c:v>
                </c:pt>
                <c:pt idx="8">
                  <c:v>11.3</c:v>
                </c:pt>
                <c:pt idx="9">
                  <c:v>13.2</c:v>
                </c:pt>
                <c:pt idx="10">
                  <c:v>13.7</c:v>
                </c:pt>
                <c:pt idx="11">
                  <c:v>13.6</c:v>
                </c:pt>
                <c:pt idx="12">
                  <c:v>12.9</c:v>
                </c:pt>
                <c:pt idx="13">
                  <c:v>13.3</c:v>
                </c:pt>
                <c:pt idx="14">
                  <c:v>13.5</c:v>
                </c:pt>
                <c:pt idx="15">
                  <c:v>13.6</c:v>
                </c:pt>
                <c:pt idx="16">
                  <c:v>13.7</c:v>
                </c:pt>
                <c:pt idx="17">
                  <c:v>14.1</c:v>
                </c:pt>
                <c:pt idx="18">
                  <c:v>14.1</c:v>
                </c:pt>
                <c:pt idx="19" formatCode="General">
                  <c:v>13.8</c:v>
                </c:pt>
                <c:pt idx="20" formatCode="General">
                  <c:v>13.3</c:v>
                </c:pt>
                <c:pt idx="21">
                  <c:v>13.8</c:v>
                </c:pt>
                <c:pt idx="22">
                  <c:v>12.2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2028288"/>
        <c:axId val="176642816"/>
      </c:barChart>
      <c:catAx>
        <c:axId val="14202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76642816"/>
        <c:crosses val="autoZero"/>
        <c:auto val="1"/>
        <c:lblAlgn val="ctr"/>
        <c:lblOffset val="100"/>
        <c:noMultiLvlLbl val="0"/>
      </c:catAx>
      <c:valAx>
        <c:axId val="17664281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420282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94913477006443"/>
          <c:y val="0.94548508709138634"/>
          <c:w val="0.53847803763983593"/>
          <c:h val="3.9670636211795895E-2"/>
        </c:manualLayout>
      </c:layout>
      <c:overlay val="0"/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381000</xdr:colOff>
      <xdr:row>1</xdr:row>
      <xdr:rowOff>152400</xdr:rowOff>
    </xdr:from>
    <xdr:ext cx="259430" cy="195566"/>
    <xdr:sp macro="" textlink="">
      <xdr:nvSpPr>
        <xdr:cNvPr id="2" name="TextBox 1"/>
        <xdr:cNvSpPr txBox="1"/>
      </xdr:nvSpPr>
      <xdr:spPr>
        <a:xfrm>
          <a:off x="15373350" y="342900"/>
          <a:ext cx="259430" cy="1955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700">
              <a:latin typeface="Times New Roman" panose="02020603050405020304" pitchFamily="18" charset="0"/>
              <a:cs typeface="Times New Roman" panose="02020603050405020304" pitchFamily="18" charset="0"/>
            </a:rPr>
            <a:t>1)</a:t>
          </a:r>
          <a:endParaRPr lang="ru-RU" sz="105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20</xdr:col>
      <xdr:colOff>542925</xdr:colOff>
      <xdr:row>31</xdr:row>
      <xdr:rowOff>47625</xdr:rowOff>
    </xdr:to>
    <xdr:graphicFrame macro="">
      <xdr:nvGraphicFramePr>
        <xdr:cNvPr id="5267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20</xdr:col>
      <xdr:colOff>209550</xdr:colOff>
      <xdr:row>28</xdr:row>
      <xdr:rowOff>104775</xdr:rowOff>
    </xdr:from>
    <xdr:ext cx="259430" cy="195566"/>
    <xdr:sp macro="" textlink="">
      <xdr:nvSpPr>
        <xdr:cNvPr id="3" name="TextBox 2"/>
        <xdr:cNvSpPr txBox="1"/>
      </xdr:nvSpPr>
      <xdr:spPr>
        <a:xfrm>
          <a:off x="12401550" y="5438775"/>
          <a:ext cx="259430" cy="1955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700">
              <a:latin typeface="Times New Roman" panose="02020603050405020304" pitchFamily="18" charset="0"/>
              <a:cs typeface="Times New Roman" panose="02020603050405020304" pitchFamily="18" charset="0"/>
            </a:rPr>
            <a:t>1)</a:t>
          </a:r>
          <a:endParaRPr lang="ru-RU" sz="105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B12" sqref="B12"/>
    </sheetView>
  </sheetViews>
  <sheetFormatPr defaultRowHeight="15" x14ac:dyDescent="0.25"/>
  <cols>
    <col min="10" max="10" width="16.28515625" customWidth="1"/>
  </cols>
  <sheetData>
    <row r="1" spans="1:10" x14ac:dyDescent="0.25">
      <c r="A1" s="128" t="s">
        <v>8</v>
      </c>
      <c r="B1" s="128"/>
      <c r="C1" s="128"/>
    </row>
    <row r="3" spans="1:10" x14ac:dyDescent="0.25">
      <c r="A3" s="43" t="s">
        <v>9</v>
      </c>
      <c r="B3" s="129" t="s">
        <v>57</v>
      </c>
      <c r="C3" s="129"/>
      <c r="D3" s="129"/>
      <c r="E3" s="129"/>
      <c r="F3" s="129"/>
      <c r="G3" s="129"/>
      <c r="H3" s="129"/>
      <c r="I3" s="129"/>
      <c r="J3" s="129"/>
    </row>
    <row r="4" spans="1:10" x14ac:dyDescent="0.25">
      <c r="A4" s="43" t="s">
        <v>12</v>
      </c>
      <c r="B4" s="129" t="s">
        <v>58</v>
      </c>
      <c r="C4" s="129"/>
      <c r="D4" s="129"/>
      <c r="E4" s="129"/>
      <c r="F4" s="129"/>
      <c r="G4" s="129"/>
      <c r="H4" s="129"/>
      <c r="I4" s="129"/>
      <c r="J4" s="129"/>
    </row>
    <row r="5" spans="1:10" x14ac:dyDescent="0.25">
      <c r="A5" s="43" t="s">
        <v>13</v>
      </c>
      <c r="B5" s="130" t="s">
        <v>19</v>
      </c>
      <c r="C5" s="130"/>
      <c r="D5" s="130"/>
      <c r="E5" s="130"/>
      <c r="F5" s="130"/>
      <c r="G5" s="130"/>
      <c r="H5" s="130"/>
      <c r="I5" s="130"/>
      <c r="J5" s="130"/>
    </row>
    <row r="6" spans="1:10" x14ac:dyDescent="0.25">
      <c r="A6" s="43" t="s">
        <v>47</v>
      </c>
      <c r="B6" s="79" t="s">
        <v>59</v>
      </c>
    </row>
    <row r="7" spans="1:10" x14ac:dyDescent="0.25">
      <c r="A7" s="43"/>
    </row>
    <row r="9" spans="1:10" ht="15.75" x14ac:dyDescent="0.25">
      <c r="B9" s="40" t="s">
        <v>10</v>
      </c>
    </row>
    <row r="10" spans="1:10" ht="15.75" x14ac:dyDescent="0.25">
      <c r="B10" s="41" t="s">
        <v>60</v>
      </c>
    </row>
    <row r="11" spans="1:10" ht="15.75" x14ac:dyDescent="0.25">
      <c r="B11" s="41" t="s">
        <v>61</v>
      </c>
    </row>
    <row r="12" spans="1:10" ht="15.75" x14ac:dyDescent="0.25">
      <c r="B12" s="41"/>
    </row>
    <row r="14" spans="1:10" ht="15.75" x14ac:dyDescent="0.25">
      <c r="B14" s="42"/>
    </row>
  </sheetData>
  <mergeCells count="4">
    <mergeCell ref="A1:C1"/>
    <mergeCell ref="B3:J3"/>
    <mergeCell ref="B4:J4"/>
    <mergeCell ref="B5:J5"/>
  </mergeCells>
  <hyperlinks>
    <hyperlink ref="B3:J3" location="'1'!A1" display="Перевозка грузов по видам транспорта (с 2000 г.)"/>
    <hyperlink ref="B4:J4" location="'2'!A1" display="Структура перевозок грузов по видам транспорта по Российской Федерации (с 2000 г.)"/>
    <hyperlink ref="B5:J5" location="'3'!A1" display="Диаграмма"/>
    <hyperlink ref="B6" location="'4'!A1" display="Перевозки грузов по видам транспорта по Российской Федерации по месяцам  (оперативная информация).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3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19" sqref="A19:T19"/>
    </sheetView>
  </sheetViews>
  <sheetFormatPr defaultRowHeight="15.75" x14ac:dyDescent="0.25"/>
  <cols>
    <col min="1" max="1" width="30.5703125" style="1" customWidth="1"/>
    <col min="2" max="15" width="9.140625" style="1" customWidth="1"/>
    <col min="19" max="22" width="9.140625" style="32" customWidth="1"/>
  </cols>
  <sheetData>
    <row r="1" spans="1:24" x14ac:dyDescent="0.25">
      <c r="A1" s="78" t="s">
        <v>21</v>
      </c>
    </row>
    <row r="2" spans="1:24" ht="18.75" x14ac:dyDescent="0.3">
      <c r="A2" s="132" t="s">
        <v>20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</row>
    <row r="3" spans="1:24" x14ac:dyDescent="0.25">
      <c r="A3" s="133" t="s">
        <v>18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76"/>
      <c r="T3" s="76"/>
      <c r="U3" s="76"/>
    </row>
    <row r="4" spans="1:24" s="5" customFormat="1" ht="18.75" x14ac:dyDescent="0.25">
      <c r="A4" s="3"/>
      <c r="B4" s="4">
        <v>2000</v>
      </c>
      <c r="C4" s="4">
        <v>2001</v>
      </c>
      <c r="D4" s="4">
        <v>2002</v>
      </c>
      <c r="E4" s="4">
        <v>2003</v>
      </c>
      <c r="F4" s="4">
        <v>2004</v>
      </c>
      <c r="G4" s="4">
        <v>2005</v>
      </c>
      <c r="H4" s="4">
        <v>2006</v>
      </c>
      <c r="I4" s="4">
        <v>2007</v>
      </c>
      <c r="J4" s="4">
        <v>2008</v>
      </c>
      <c r="K4" s="4">
        <v>2009</v>
      </c>
      <c r="L4" s="4">
        <v>2010</v>
      </c>
      <c r="M4" s="4">
        <v>2011</v>
      </c>
      <c r="N4" s="4">
        <v>2012</v>
      </c>
      <c r="O4" s="4">
        <v>2013</v>
      </c>
      <c r="P4" s="4">
        <v>2014</v>
      </c>
      <c r="Q4" s="16">
        <v>2015</v>
      </c>
      <c r="R4" s="16">
        <v>2016</v>
      </c>
      <c r="S4" s="33">
        <v>2017</v>
      </c>
      <c r="T4" s="33">
        <v>2018</v>
      </c>
      <c r="U4" s="33">
        <v>2019</v>
      </c>
      <c r="V4" s="33">
        <v>2020</v>
      </c>
      <c r="W4" s="33">
        <v>2021</v>
      </c>
      <c r="X4" s="16" t="s">
        <v>48</v>
      </c>
    </row>
    <row r="5" spans="1:24" ht="17.25" customHeight="1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17"/>
      <c r="R5" s="17"/>
      <c r="S5" s="34"/>
      <c r="T5" s="34"/>
      <c r="U5" s="34"/>
      <c r="V5" s="34"/>
      <c r="W5" s="34"/>
      <c r="X5" s="115"/>
    </row>
    <row r="6" spans="1:24" ht="18" customHeight="1" x14ac:dyDescent="0.25">
      <c r="A6" s="15" t="s">
        <v>0</v>
      </c>
      <c r="B6" s="23">
        <v>7907</v>
      </c>
      <c r="C6" s="23">
        <v>8200</v>
      </c>
      <c r="D6" s="23">
        <v>8488</v>
      </c>
      <c r="E6" s="23">
        <v>8768</v>
      </c>
      <c r="F6" s="23">
        <v>8978</v>
      </c>
      <c r="G6" s="23">
        <v>9167</v>
      </c>
      <c r="H6" s="23">
        <v>9301</v>
      </c>
      <c r="I6" s="23">
        <v>9451</v>
      </c>
      <c r="J6" s="23">
        <v>9451</v>
      </c>
      <c r="K6" s="23">
        <v>7470</v>
      </c>
      <c r="L6" s="23">
        <v>7750</v>
      </c>
      <c r="M6" s="23">
        <v>8337</v>
      </c>
      <c r="N6" s="23">
        <v>8519</v>
      </c>
      <c r="O6" s="23">
        <v>8264</v>
      </c>
      <c r="P6" s="23">
        <v>8006</v>
      </c>
      <c r="Q6" s="23">
        <v>7898</v>
      </c>
      <c r="R6" s="23">
        <v>7954</v>
      </c>
      <c r="S6" s="35">
        <v>8073</v>
      </c>
      <c r="T6" s="35">
        <v>8265</v>
      </c>
      <c r="U6" s="35">
        <v>8426</v>
      </c>
      <c r="V6" s="35">
        <v>7960</v>
      </c>
      <c r="W6" s="35">
        <v>8263</v>
      </c>
      <c r="X6" s="23">
        <v>8779</v>
      </c>
    </row>
    <row r="7" spans="1:24" ht="17.25" customHeight="1" x14ac:dyDescent="0.25">
      <c r="A7" s="12" t="s">
        <v>1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5"/>
      <c r="R7" s="25"/>
      <c r="S7" s="36"/>
      <c r="T7" s="36"/>
      <c r="U7" s="36"/>
      <c r="V7" s="36"/>
      <c r="W7" s="36"/>
      <c r="X7" s="25"/>
    </row>
    <row r="8" spans="1:24" ht="16.5" customHeight="1" x14ac:dyDescent="0.25">
      <c r="A8" s="11" t="s">
        <v>4</v>
      </c>
      <c r="B8" s="25">
        <v>1047</v>
      </c>
      <c r="C8" s="25">
        <v>1058</v>
      </c>
      <c r="D8" s="25">
        <v>1084</v>
      </c>
      <c r="E8" s="25">
        <v>1161</v>
      </c>
      <c r="F8" s="25">
        <v>1221</v>
      </c>
      <c r="G8" s="25">
        <v>1273</v>
      </c>
      <c r="H8" s="25">
        <v>1312</v>
      </c>
      <c r="I8" s="25">
        <v>1345</v>
      </c>
      <c r="J8" s="25">
        <v>1304</v>
      </c>
      <c r="K8" s="25">
        <v>1109</v>
      </c>
      <c r="L8" s="25">
        <v>1312</v>
      </c>
      <c r="M8" s="25">
        <v>1382</v>
      </c>
      <c r="N8" s="25">
        <v>1421</v>
      </c>
      <c r="O8" s="25">
        <v>1381</v>
      </c>
      <c r="P8" s="26">
        <v>1375</v>
      </c>
      <c r="Q8" s="25">
        <v>1329</v>
      </c>
      <c r="R8" s="25">
        <v>1325</v>
      </c>
      <c r="S8" s="36">
        <v>1384</v>
      </c>
      <c r="T8" s="36">
        <v>1411</v>
      </c>
      <c r="U8" s="36">
        <v>1399</v>
      </c>
      <c r="V8" s="36">
        <v>1359</v>
      </c>
      <c r="W8" s="36">
        <v>1404</v>
      </c>
      <c r="X8" s="25">
        <v>1351</v>
      </c>
    </row>
    <row r="9" spans="1:24" ht="17.25" customHeight="1" x14ac:dyDescent="0.25">
      <c r="A9" s="10" t="s">
        <v>2</v>
      </c>
      <c r="B9" s="24">
        <v>5878</v>
      </c>
      <c r="C9" s="24">
        <v>6125</v>
      </c>
      <c r="D9" s="24">
        <v>6348</v>
      </c>
      <c r="E9" s="24">
        <v>6468</v>
      </c>
      <c r="F9" s="24">
        <v>6568</v>
      </c>
      <c r="G9" s="24">
        <v>6685</v>
      </c>
      <c r="H9" s="24">
        <v>6753</v>
      </c>
      <c r="I9" s="24">
        <v>6861</v>
      </c>
      <c r="J9" s="24">
        <v>6893</v>
      </c>
      <c r="K9" s="24">
        <v>5241</v>
      </c>
      <c r="L9" s="24">
        <v>5236</v>
      </c>
      <c r="M9" s="24">
        <v>5663</v>
      </c>
      <c r="N9" s="27">
        <v>5842</v>
      </c>
      <c r="O9" s="24">
        <v>5635</v>
      </c>
      <c r="P9" s="27">
        <v>5417</v>
      </c>
      <c r="Q9" s="25">
        <v>5357</v>
      </c>
      <c r="R9" s="25">
        <v>5397</v>
      </c>
      <c r="S9" s="26">
        <v>5404</v>
      </c>
      <c r="T9" s="26">
        <v>5544</v>
      </c>
      <c r="U9" s="26">
        <v>5735</v>
      </c>
      <c r="V9" s="26">
        <v>5405</v>
      </c>
      <c r="W9" s="26">
        <v>5582</v>
      </c>
      <c r="X9" s="26">
        <v>6211</v>
      </c>
    </row>
    <row r="10" spans="1:24" ht="19.5" customHeight="1" x14ac:dyDescent="0.25">
      <c r="A10" s="11" t="s">
        <v>3</v>
      </c>
      <c r="B10" s="26">
        <v>829</v>
      </c>
      <c r="C10" s="26">
        <v>853</v>
      </c>
      <c r="D10" s="26">
        <v>899</v>
      </c>
      <c r="E10" s="26">
        <v>976</v>
      </c>
      <c r="F10" s="26">
        <v>1024</v>
      </c>
      <c r="G10" s="26">
        <v>1048</v>
      </c>
      <c r="H10" s="26">
        <v>1070</v>
      </c>
      <c r="I10" s="26">
        <v>1062</v>
      </c>
      <c r="J10" s="26">
        <v>1067</v>
      </c>
      <c r="K10" s="26">
        <v>985</v>
      </c>
      <c r="L10" s="26">
        <v>1061</v>
      </c>
      <c r="M10" s="26">
        <v>1131</v>
      </c>
      <c r="N10" s="26">
        <v>1096</v>
      </c>
      <c r="O10" s="26">
        <v>1095</v>
      </c>
      <c r="P10" s="28">
        <v>1078</v>
      </c>
      <c r="Q10" s="26">
        <v>1071</v>
      </c>
      <c r="R10" s="26">
        <v>1088</v>
      </c>
      <c r="S10" s="36">
        <v>1138</v>
      </c>
      <c r="T10" s="36">
        <v>1169</v>
      </c>
      <c r="U10" s="26">
        <v>1159</v>
      </c>
      <c r="V10" s="26">
        <v>1061</v>
      </c>
      <c r="W10" s="26">
        <v>1141</v>
      </c>
      <c r="X10" s="26">
        <v>1073</v>
      </c>
    </row>
    <row r="11" spans="1:24" ht="18" customHeight="1" x14ac:dyDescent="0.25">
      <c r="A11" s="18" t="s">
        <v>1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36"/>
      <c r="T11" s="36"/>
      <c r="U11" s="26"/>
      <c r="V11" s="26"/>
      <c r="W11" s="26"/>
      <c r="X11" s="26"/>
    </row>
    <row r="12" spans="1:24" ht="19.5" customHeight="1" x14ac:dyDescent="0.25">
      <c r="A12" s="19" t="s">
        <v>5</v>
      </c>
      <c r="B12" s="26">
        <v>511</v>
      </c>
      <c r="C12" s="26">
        <v>509</v>
      </c>
      <c r="D12" s="26">
        <v>514</v>
      </c>
      <c r="E12" s="26">
        <v>544</v>
      </c>
      <c r="F12" s="26">
        <v>555</v>
      </c>
      <c r="G12" s="26">
        <v>566</v>
      </c>
      <c r="H12" s="26">
        <v>581</v>
      </c>
      <c r="I12" s="26">
        <v>572</v>
      </c>
      <c r="J12" s="26">
        <v>579</v>
      </c>
      <c r="K12" s="26">
        <v>480</v>
      </c>
      <c r="L12" s="26">
        <v>537</v>
      </c>
      <c r="M12" s="26">
        <v>555</v>
      </c>
      <c r="N12" s="26">
        <v>541</v>
      </c>
      <c r="O12" s="26">
        <v>539</v>
      </c>
      <c r="P12" s="26">
        <v>512</v>
      </c>
      <c r="Q12" s="26">
        <v>493</v>
      </c>
      <c r="R12" s="26">
        <v>509</v>
      </c>
      <c r="S12" s="38">
        <v>549</v>
      </c>
      <c r="T12" s="38">
        <v>566</v>
      </c>
      <c r="U12" s="28">
        <v>551</v>
      </c>
      <c r="V12" s="28">
        <v>512</v>
      </c>
      <c r="W12" s="28">
        <v>575</v>
      </c>
      <c r="X12" s="28">
        <v>484</v>
      </c>
    </row>
    <row r="13" spans="1:24" x14ac:dyDescent="0.25">
      <c r="A13" s="19" t="s">
        <v>6</v>
      </c>
      <c r="B13" s="26">
        <v>295</v>
      </c>
      <c r="C13" s="26">
        <v>320</v>
      </c>
      <c r="D13" s="26">
        <v>360</v>
      </c>
      <c r="E13" s="26">
        <v>404</v>
      </c>
      <c r="F13" s="26">
        <v>442</v>
      </c>
      <c r="G13" s="26">
        <v>454</v>
      </c>
      <c r="H13" s="26">
        <v>461</v>
      </c>
      <c r="I13" s="26">
        <v>462</v>
      </c>
      <c r="J13" s="26">
        <v>456</v>
      </c>
      <c r="K13" s="26">
        <v>474</v>
      </c>
      <c r="L13" s="26">
        <v>492</v>
      </c>
      <c r="M13" s="26">
        <v>544</v>
      </c>
      <c r="N13" s="26">
        <v>523</v>
      </c>
      <c r="O13" s="27">
        <v>525</v>
      </c>
      <c r="P13" s="27">
        <v>532</v>
      </c>
      <c r="Q13" s="26">
        <v>543</v>
      </c>
      <c r="R13" s="26">
        <v>543</v>
      </c>
      <c r="S13" s="38">
        <v>553</v>
      </c>
      <c r="T13" s="38">
        <v>561</v>
      </c>
      <c r="U13" s="28">
        <v>568</v>
      </c>
      <c r="V13" s="28">
        <v>509</v>
      </c>
      <c r="W13" s="28">
        <v>524</v>
      </c>
      <c r="X13" s="28">
        <v>544</v>
      </c>
    </row>
    <row r="14" spans="1:24" x14ac:dyDescent="0.25">
      <c r="A14" s="19" t="s">
        <v>7</v>
      </c>
      <c r="B14" s="26">
        <v>23</v>
      </c>
      <c r="C14" s="26">
        <v>25</v>
      </c>
      <c r="D14" s="26">
        <v>26</v>
      </c>
      <c r="E14" s="26">
        <v>28</v>
      </c>
      <c r="F14" s="26">
        <v>28</v>
      </c>
      <c r="G14" s="26">
        <v>28</v>
      </c>
      <c r="H14" s="26">
        <v>28</v>
      </c>
      <c r="I14" s="26">
        <v>29</v>
      </c>
      <c r="J14" s="26">
        <v>32</v>
      </c>
      <c r="K14" s="26">
        <v>31</v>
      </c>
      <c r="L14" s="26">
        <v>33</v>
      </c>
      <c r="M14" s="26">
        <v>32</v>
      </c>
      <c r="N14" s="26">
        <v>32</v>
      </c>
      <c r="O14" s="26">
        <v>33</v>
      </c>
      <c r="P14" s="28">
        <v>34</v>
      </c>
      <c r="Q14" s="26">
        <v>35</v>
      </c>
      <c r="R14" s="26">
        <v>35</v>
      </c>
      <c r="S14" s="38">
        <v>36</v>
      </c>
      <c r="T14" s="38">
        <v>42</v>
      </c>
      <c r="U14" s="28">
        <v>41</v>
      </c>
      <c r="V14" s="28">
        <v>40</v>
      </c>
      <c r="W14" s="28">
        <v>43</v>
      </c>
      <c r="X14" s="28">
        <v>44</v>
      </c>
    </row>
    <row r="15" spans="1:24" ht="18.75" x14ac:dyDescent="0.25">
      <c r="A15" s="10" t="s">
        <v>49</v>
      </c>
      <c r="B15" s="26">
        <v>35</v>
      </c>
      <c r="C15" s="26">
        <v>34</v>
      </c>
      <c r="D15" s="26">
        <v>37</v>
      </c>
      <c r="E15" s="26">
        <v>36</v>
      </c>
      <c r="F15" s="26">
        <v>29</v>
      </c>
      <c r="G15" s="26">
        <v>26</v>
      </c>
      <c r="H15" s="26">
        <v>25</v>
      </c>
      <c r="I15" s="26">
        <v>28</v>
      </c>
      <c r="J15" s="26">
        <v>35</v>
      </c>
      <c r="K15" s="26">
        <v>37</v>
      </c>
      <c r="L15" s="26">
        <v>37</v>
      </c>
      <c r="M15" s="26">
        <v>34</v>
      </c>
      <c r="N15" s="29">
        <v>18</v>
      </c>
      <c r="O15" s="26">
        <v>17</v>
      </c>
      <c r="P15" s="28">
        <v>16</v>
      </c>
      <c r="Q15" s="29">
        <v>19</v>
      </c>
      <c r="R15" s="29">
        <v>25</v>
      </c>
      <c r="S15" s="36">
        <v>26</v>
      </c>
      <c r="T15" s="36">
        <v>23</v>
      </c>
      <c r="U15" s="26">
        <v>23</v>
      </c>
      <c r="V15" s="26">
        <v>25</v>
      </c>
      <c r="W15" s="26">
        <v>23</v>
      </c>
      <c r="X15" s="26">
        <v>28</v>
      </c>
    </row>
    <row r="16" spans="1:24" ht="18.75" x14ac:dyDescent="0.25">
      <c r="A16" s="11" t="s">
        <v>50</v>
      </c>
      <c r="B16" s="25">
        <v>117</v>
      </c>
      <c r="C16" s="25">
        <v>129</v>
      </c>
      <c r="D16" s="25">
        <v>119</v>
      </c>
      <c r="E16" s="25">
        <v>126</v>
      </c>
      <c r="F16" s="25">
        <v>135</v>
      </c>
      <c r="G16" s="25">
        <v>134</v>
      </c>
      <c r="H16" s="25">
        <v>139</v>
      </c>
      <c r="I16" s="25">
        <v>153</v>
      </c>
      <c r="J16" s="25">
        <v>151</v>
      </c>
      <c r="K16" s="25">
        <v>97</v>
      </c>
      <c r="L16" s="25">
        <v>102</v>
      </c>
      <c r="M16" s="25">
        <v>126</v>
      </c>
      <c r="N16" s="30">
        <v>141</v>
      </c>
      <c r="O16" s="25">
        <v>135</v>
      </c>
      <c r="P16" s="26">
        <v>119</v>
      </c>
      <c r="Q16" s="30">
        <v>121</v>
      </c>
      <c r="R16" s="30">
        <v>118</v>
      </c>
      <c r="S16" s="26">
        <v>119</v>
      </c>
      <c r="T16" s="36">
        <v>116</v>
      </c>
      <c r="U16" s="36">
        <v>108</v>
      </c>
      <c r="V16" s="36">
        <v>109</v>
      </c>
      <c r="W16" s="36">
        <v>110</v>
      </c>
      <c r="X16" s="25">
        <v>116</v>
      </c>
    </row>
    <row r="17" spans="1:24" ht="18.75" x14ac:dyDescent="0.25">
      <c r="A17" s="9" t="s">
        <v>51</v>
      </c>
      <c r="B17" s="8">
        <v>0.8</v>
      </c>
      <c r="C17" s="8">
        <v>0.9</v>
      </c>
      <c r="D17" s="8">
        <v>0.9</v>
      </c>
      <c r="E17" s="8">
        <v>0.8</v>
      </c>
      <c r="F17" s="8">
        <v>0.9</v>
      </c>
      <c r="G17" s="8">
        <v>0.8</v>
      </c>
      <c r="H17" s="8">
        <v>0.9</v>
      </c>
      <c r="I17" s="13">
        <v>1</v>
      </c>
      <c r="J17" s="13">
        <v>1</v>
      </c>
      <c r="K17" s="8">
        <v>0.9</v>
      </c>
      <c r="L17" s="8">
        <v>1.1000000000000001</v>
      </c>
      <c r="M17" s="8">
        <v>1.2</v>
      </c>
      <c r="N17" s="8">
        <v>1.2</v>
      </c>
      <c r="O17" s="8">
        <v>1.2</v>
      </c>
      <c r="P17" s="20">
        <v>1.3</v>
      </c>
      <c r="Q17" s="31">
        <v>1</v>
      </c>
      <c r="R17" s="21">
        <v>1.1000000000000001</v>
      </c>
      <c r="S17" s="39">
        <v>1.3</v>
      </c>
      <c r="T17" s="37">
        <v>1.3</v>
      </c>
      <c r="U17" s="37">
        <v>1.3</v>
      </c>
      <c r="V17" s="37">
        <v>1.3</v>
      </c>
      <c r="W17" s="37">
        <v>1.6</v>
      </c>
      <c r="X17" s="116">
        <v>0.7</v>
      </c>
    </row>
    <row r="18" spans="1:24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24" ht="18.75" x14ac:dyDescent="0.25">
      <c r="A19" s="134" t="s">
        <v>55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</row>
    <row r="20" spans="1:24" ht="18.75" x14ac:dyDescent="0.25">
      <c r="A20" s="131" t="s">
        <v>52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</row>
    <row r="21" spans="1:24" ht="18.75" x14ac:dyDescent="0.25">
      <c r="A21" s="131" t="s">
        <v>53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</row>
    <row r="22" spans="1:24" ht="18.75" x14ac:dyDescent="0.25">
      <c r="A22" s="14" t="s">
        <v>54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24" x14ac:dyDescent="0.25">
      <c r="A23" s="2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24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24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24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24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24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24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24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24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24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</sheetData>
  <mergeCells count="5">
    <mergeCell ref="A20:O20"/>
    <mergeCell ref="A21:O21"/>
    <mergeCell ref="A2:R2"/>
    <mergeCell ref="A3:R3"/>
    <mergeCell ref="A19:T19"/>
  </mergeCells>
  <phoneticPr fontId="6" type="noConversion"/>
  <hyperlinks>
    <hyperlink ref="A1" location="Содержание!A1" display="В содержание"/>
  </hyperlink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zoomScaleNormal="100" workbookViewId="0">
      <selection activeCell="C21" sqref="C21"/>
    </sheetView>
  </sheetViews>
  <sheetFormatPr defaultRowHeight="15" x14ac:dyDescent="0.25"/>
  <cols>
    <col min="1" max="1" width="23.7109375" customWidth="1"/>
  </cols>
  <sheetData>
    <row r="1" spans="1:24" s="44" customFormat="1" x14ac:dyDescent="0.25">
      <c r="A1" s="77" t="s">
        <v>11</v>
      </c>
      <c r="B1" s="135" t="s">
        <v>16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</row>
    <row r="2" spans="1:24" s="44" customFormat="1" x14ac:dyDescent="0.25">
      <c r="B2" s="136" t="s">
        <v>17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1:24" s="44" customFormat="1" x14ac:dyDescent="0.25">
      <c r="A3" s="49"/>
      <c r="B3" s="45">
        <v>2000</v>
      </c>
      <c r="C3" s="45">
        <v>2001</v>
      </c>
      <c r="D3" s="45">
        <v>2002</v>
      </c>
      <c r="E3" s="46">
        <v>2003</v>
      </c>
      <c r="F3" s="46">
        <v>2004</v>
      </c>
      <c r="G3" s="45">
        <v>2005</v>
      </c>
      <c r="H3" s="46">
        <v>2006</v>
      </c>
      <c r="I3" s="45">
        <v>2007</v>
      </c>
      <c r="J3" s="65">
        <v>2008</v>
      </c>
      <c r="K3" s="45">
        <v>2009</v>
      </c>
      <c r="L3" s="65">
        <v>2010</v>
      </c>
      <c r="M3" s="45">
        <v>2011</v>
      </c>
      <c r="N3" s="65">
        <v>2012</v>
      </c>
      <c r="O3" s="45">
        <v>2013</v>
      </c>
      <c r="P3" s="65">
        <v>2014</v>
      </c>
      <c r="Q3" s="45">
        <v>2015</v>
      </c>
      <c r="R3" s="67">
        <v>2016</v>
      </c>
      <c r="S3" s="47">
        <v>2017</v>
      </c>
      <c r="T3" s="67">
        <v>2018</v>
      </c>
      <c r="U3" s="47">
        <v>2019</v>
      </c>
      <c r="V3" s="66">
        <v>2020</v>
      </c>
      <c r="W3" s="66">
        <v>2021</v>
      </c>
      <c r="X3" s="66">
        <v>2022</v>
      </c>
    </row>
    <row r="4" spans="1:24" s="44" customFormat="1" x14ac:dyDescent="0.25">
      <c r="A4" s="57"/>
      <c r="B4" s="50"/>
      <c r="C4" s="60"/>
      <c r="D4" s="50"/>
      <c r="E4" s="60"/>
      <c r="F4" s="50"/>
      <c r="G4" s="60"/>
      <c r="H4" s="50"/>
      <c r="I4" s="60"/>
      <c r="J4" s="50"/>
      <c r="K4" s="60"/>
      <c r="L4" s="50"/>
      <c r="M4" s="60"/>
      <c r="N4" s="50"/>
      <c r="O4" s="60"/>
      <c r="P4" s="50"/>
      <c r="Q4" s="60"/>
      <c r="R4" s="51"/>
      <c r="S4" s="68"/>
      <c r="T4" s="68"/>
      <c r="U4" s="51"/>
      <c r="V4" s="68"/>
      <c r="W4" s="68"/>
      <c r="X4" s="68"/>
    </row>
    <row r="5" spans="1:24" s="44" customFormat="1" ht="15.75" x14ac:dyDescent="0.25">
      <c r="A5" s="15" t="s">
        <v>0</v>
      </c>
      <c r="B5" s="52">
        <f t="shared" ref="B5:V5" si="0">SUM(B7:B11)</f>
        <v>100.00999999999999</v>
      </c>
      <c r="C5" s="61">
        <f t="shared" si="0"/>
        <v>100.01</v>
      </c>
      <c r="D5" s="52">
        <f t="shared" si="0"/>
        <v>100.00999999999999</v>
      </c>
      <c r="E5" s="61">
        <f t="shared" si="0"/>
        <v>100.00999999999998</v>
      </c>
      <c r="F5" s="52">
        <f t="shared" si="0"/>
        <v>100.01</v>
      </c>
      <c r="G5" s="61">
        <f t="shared" si="0"/>
        <v>100.01</v>
      </c>
      <c r="H5" s="52">
        <f t="shared" si="0"/>
        <v>100.00999999999999</v>
      </c>
      <c r="I5" s="61">
        <f t="shared" si="0"/>
        <v>100.00999999999999</v>
      </c>
      <c r="J5" s="52">
        <f t="shared" si="0"/>
        <v>100.01</v>
      </c>
      <c r="K5" s="61">
        <f t="shared" si="0"/>
        <v>100.01</v>
      </c>
      <c r="L5" s="52">
        <f t="shared" si="0"/>
        <v>100.00999999999999</v>
      </c>
      <c r="M5" s="61">
        <f t="shared" si="0"/>
        <v>100.01</v>
      </c>
      <c r="N5" s="52">
        <f t="shared" si="0"/>
        <v>100.01000000000002</v>
      </c>
      <c r="O5" s="61">
        <f t="shared" si="0"/>
        <v>100.00999999999999</v>
      </c>
      <c r="P5" s="52">
        <f t="shared" si="0"/>
        <v>100.02000000000001</v>
      </c>
      <c r="Q5" s="61">
        <f t="shared" si="0"/>
        <v>100.00999999999999</v>
      </c>
      <c r="R5" s="52">
        <f t="shared" si="0"/>
        <v>100.01000000000002</v>
      </c>
      <c r="S5" s="61">
        <f t="shared" si="0"/>
        <v>100.02</v>
      </c>
      <c r="T5" s="61">
        <f t="shared" si="0"/>
        <v>100.02</v>
      </c>
      <c r="U5" s="52">
        <f t="shared" si="0"/>
        <v>100.02</v>
      </c>
      <c r="V5" s="61">
        <f t="shared" si="0"/>
        <v>100.02000000000001</v>
      </c>
      <c r="W5" s="61">
        <f>SUM(W7:W11)</f>
        <v>100.01999999999998</v>
      </c>
      <c r="X5" s="61">
        <f>SUM(X7:X11)</f>
        <v>100.01</v>
      </c>
    </row>
    <row r="6" spans="1:24" s="44" customFormat="1" ht="15.75" x14ac:dyDescent="0.25">
      <c r="A6" s="19" t="s">
        <v>1</v>
      </c>
      <c r="B6" s="53"/>
      <c r="C6" s="58"/>
      <c r="D6" s="53"/>
      <c r="E6" s="58"/>
      <c r="F6" s="53"/>
      <c r="G6" s="58"/>
      <c r="H6" s="53"/>
      <c r="I6" s="58"/>
      <c r="J6" s="53"/>
      <c r="K6" s="58"/>
      <c r="L6" s="53"/>
      <c r="M6" s="58"/>
      <c r="N6" s="53"/>
      <c r="O6" s="58"/>
      <c r="P6" s="53"/>
      <c r="Q6" s="58"/>
      <c r="R6" s="53"/>
      <c r="S6" s="58"/>
      <c r="T6" s="58"/>
      <c r="U6" s="53"/>
      <c r="V6" s="58"/>
      <c r="W6" s="58"/>
      <c r="X6" s="58"/>
    </row>
    <row r="7" spans="1:24" s="44" customFormat="1" x14ac:dyDescent="0.25">
      <c r="A7" s="58" t="s">
        <v>4</v>
      </c>
      <c r="B7" s="54">
        <v>13.2</v>
      </c>
      <c r="C7" s="62">
        <v>12.9</v>
      </c>
      <c r="D7" s="54">
        <v>12.8</v>
      </c>
      <c r="E7" s="62">
        <v>13.2</v>
      </c>
      <c r="F7" s="54">
        <v>13.6</v>
      </c>
      <c r="G7" s="62">
        <v>13.9</v>
      </c>
      <c r="H7" s="54">
        <v>14.1</v>
      </c>
      <c r="I7" s="62">
        <v>14.2</v>
      </c>
      <c r="J7" s="54">
        <v>13.8</v>
      </c>
      <c r="K7" s="62">
        <v>14.8</v>
      </c>
      <c r="L7" s="54">
        <v>16.899999999999999</v>
      </c>
      <c r="M7" s="62">
        <v>16.600000000000001</v>
      </c>
      <c r="N7" s="54">
        <v>16.7</v>
      </c>
      <c r="O7" s="62">
        <v>16.7</v>
      </c>
      <c r="P7" s="54">
        <v>17.2</v>
      </c>
      <c r="Q7" s="62">
        <v>16.8</v>
      </c>
      <c r="R7" s="54">
        <v>16.7</v>
      </c>
      <c r="S7" s="62">
        <v>17.100000000000001</v>
      </c>
      <c r="T7" s="62">
        <v>17.100000000000001</v>
      </c>
      <c r="U7" s="53">
        <v>16.600000000000001</v>
      </c>
      <c r="V7" s="58">
        <v>17.100000000000001</v>
      </c>
      <c r="W7" s="62">
        <v>17</v>
      </c>
      <c r="X7" s="58">
        <v>15.5</v>
      </c>
    </row>
    <row r="8" spans="1:24" s="44" customFormat="1" x14ac:dyDescent="0.25">
      <c r="A8" s="58" t="s">
        <v>14</v>
      </c>
      <c r="B8" s="55">
        <v>0.01</v>
      </c>
      <c r="C8" s="63">
        <v>0.01</v>
      </c>
      <c r="D8" s="55">
        <v>0.01</v>
      </c>
      <c r="E8" s="63">
        <v>0.01</v>
      </c>
      <c r="F8" s="55">
        <v>0.01</v>
      </c>
      <c r="G8" s="63">
        <v>0.01</v>
      </c>
      <c r="H8" s="55">
        <v>0.01</v>
      </c>
      <c r="I8" s="63">
        <v>0.01</v>
      </c>
      <c r="J8" s="55">
        <v>0.01</v>
      </c>
      <c r="K8" s="63">
        <v>0.01</v>
      </c>
      <c r="L8" s="55">
        <v>0.01</v>
      </c>
      <c r="M8" s="63">
        <v>0.01</v>
      </c>
      <c r="N8" s="55">
        <v>0.01</v>
      </c>
      <c r="O8" s="63">
        <v>0.01</v>
      </c>
      <c r="P8" s="55">
        <v>0.02</v>
      </c>
      <c r="Q8" s="63">
        <v>0.01</v>
      </c>
      <c r="R8" s="55">
        <v>0.01</v>
      </c>
      <c r="S8" s="63">
        <v>0.02</v>
      </c>
      <c r="T8" s="74">
        <v>0.02</v>
      </c>
      <c r="U8" s="58">
        <v>0.02</v>
      </c>
      <c r="V8" s="71">
        <v>0.02</v>
      </c>
      <c r="W8" s="71">
        <v>0.02</v>
      </c>
      <c r="X8" s="71">
        <v>0.01</v>
      </c>
    </row>
    <row r="9" spans="1:24" s="44" customFormat="1" x14ac:dyDescent="0.25">
      <c r="A9" s="58" t="s">
        <v>2</v>
      </c>
      <c r="B9" s="54">
        <v>74.399999999999991</v>
      </c>
      <c r="C9" s="62">
        <v>74.7</v>
      </c>
      <c r="D9" s="54">
        <v>74.8</v>
      </c>
      <c r="E9" s="62">
        <v>73.899999999999991</v>
      </c>
      <c r="F9" s="54">
        <v>73.2</v>
      </c>
      <c r="G9" s="62">
        <v>73</v>
      </c>
      <c r="H9" s="54">
        <v>72.599999999999994</v>
      </c>
      <c r="I9" s="62">
        <v>72.699999999999989</v>
      </c>
      <c r="J9" s="54">
        <v>72.900000000000006</v>
      </c>
      <c r="K9" s="62">
        <v>70.2</v>
      </c>
      <c r="L9" s="54">
        <v>67.599999999999994</v>
      </c>
      <c r="M9" s="62">
        <v>67.900000000000006</v>
      </c>
      <c r="N9" s="54">
        <v>68.5</v>
      </c>
      <c r="O9" s="62">
        <v>68.2</v>
      </c>
      <c r="P9" s="54">
        <v>67.600000000000009</v>
      </c>
      <c r="Q9" s="62">
        <v>67.8</v>
      </c>
      <c r="R9" s="54">
        <v>67.800000000000011</v>
      </c>
      <c r="S9" s="62">
        <v>67</v>
      </c>
      <c r="T9" s="69">
        <v>67.099999999999994</v>
      </c>
      <c r="U9" s="62">
        <v>68</v>
      </c>
      <c r="V9" s="72">
        <v>67.900000000000006</v>
      </c>
      <c r="W9" s="72">
        <v>67.599999999999994</v>
      </c>
      <c r="X9" s="72">
        <v>70.7</v>
      </c>
    </row>
    <row r="10" spans="1:24" s="44" customFormat="1" x14ac:dyDescent="0.25">
      <c r="A10" s="58" t="s">
        <v>15</v>
      </c>
      <c r="B10" s="54">
        <v>1.9</v>
      </c>
      <c r="C10" s="62">
        <v>2</v>
      </c>
      <c r="D10" s="54">
        <v>1.8</v>
      </c>
      <c r="E10" s="62">
        <v>1.8</v>
      </c>
      <c r="F10" s="54">
        <v>1.8</v>
      </c>
      <c r="G10" s="62">
        <v>1.7</v>
      </c>
      <c r="H10" s="54">
        <v>1.8</v>
      </c>
      <c r="I10" s="62">
        <v>1.9</v>
      </c>
      <c r="J10" s="54">
        <v>2</v>
      </c>
      <c r="K10" s="62">
        <v>1.8</v>
      </c>
      <c r="L10" s="54">
        <v>1.8</v>
      </c>
      <c r="M10" s="62">
        <v>1.9</v>
      </c>
      <c r="N10" s="54">
        <v>1.9</v>
      </c>
      <c r="O10" s="62">
        <v>1.8</v>
      </c>
      <c r="P10" s="54">
        <v>1.7</v>
      </c>
      <c r="Q10" s="62">
        <v>1.8</v>
      </c>
      <c r="R10" s="54">
        <v>1.8</v>
      </c>
      <c r="S10" s="62">
        <v>1.8</v>
      </c>
      <c r="T10" s="69">
        <v>1.7</v>
      </c>
      <c r="U10" s="58">
        <v>1.6</v>
      </c>
      <c r="V10" s="70">
        <v>1.7</v>
      </c>
      <c r="W10" s="70">
        <v>1.6</v>
      </c>
      <c r="X10" s="70">
        <v>1.6</v>
      </c>
    </row>
    <row r="11" spans="1:24" s="44" customFormat="1" x14ac:dyDescent="0.25">
      <c r="A11" s="59" t="s">
        <v>3</v>
      </c>
      <c r="B11" s="56">
        <v>10.5</v>
      </c>
      <c r="C11" s="64">
        <v>10.4</v>
      </c>
      <c r="D11" s="56">
        <v>10.6</v>
      </c>
      <c r="E11" s="64">
        <v>11.1</v>
      </c>
      <c r="F11" s="56">
        <v>11.4</v>
      </c>
      <c r="G11" s="64">
        <v>11.4</v>
      </c>
      <c r="H11" s="56">
        <v>11.5</v>
      </c>
      <c r="I11" s="64">
        <v>11.2</v>
      </c>
      <c r="J11" s="56">
        <v>11.3</v>
      </c>
      <c r="K11" s="64">
        <v>13.2</v>
      </c>
      <c r="L11" s="56">
        <v>13.7</v>
      </c>
      <c r="M11" s="64">
        <v>13.6</v>
      </c>
      <c r="N11" s="56">
        <v>12.9</v>
      </c>
      <c r="O11" s="64">
        <v>13.3</v>
      </c>
      <c r="P11" s="56">
        <v>13.5</v>
      </c>
      <c r="Q11" s="64">
        <v>13.6</v>
      </c>
      <c r="R11" s="56">
        <v>13.7</v>
      </c>
      <c r="S11" s="64">
        <v>14.1</v>
      </c>
      <c r="T11" s="75">
        <v>14.1</v>
      </c>
      <c r="U11" s="59">
        <v>13.8</v>
      </c>
      <c r="V11" s="73">
        <v>13.3</v>
      </c>
      <c r="W11" s="106">
        <v>13.8</v>
      </c>
      <c r="X11" s="106">
        <v>12.2</v>
      </c>
    </row>
    <row r="12" spans="1:24" s="44" customFormat="1" x14ac:dyDescent="0.25"/>
    <row r="13" spans="1:24" s="48" customFormat="1" ht="18.75" x14ac:dyDescent="0.25">
      <c r="A13" s="134" t="s">
        <v>55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</row>
  </sheetData>
  <mergeCells count="3">
    <mergeCell ref="B1:V1"/>
    <mergeCell ref="B2:V2"/>
    <mergeCell ref="A13:T13"/>
  </mergeCells>
  <hyperlinks>
    <hyperlink ref="A1" location="Содержание!A1" display="В содержание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zoomScaleNormal="100" workbookViewId="0">
      <selection activeCell="M38" sqref="M38"/>
    </sheetView>
  </sheetViews>
  <sheetFormatPr defaultRowHeight="15" x14ac:dyDescent="0.25"/>
  <sheetData>
    <row r="1" spans="1:1" x14ac:dyDescent="0.25">
      <c r="A1" s="78" t="s">
        <v>11</v>
      </c>
    </row>
    <row r="33" spans="1:20" ht="18.75" x14ac:dyDescent="0.25">
      <c r="A33" s="134" t="s">
        <v>55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</row>
  </sheetData>
  <mergeCells count="1">
    <mergeCell ref="A33:T33"/>
  </mergeCells>
  <hyperlinks>
    <hyperlink ref="A1" location="Содержание!A1" display="В содержание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abSelected="1" topLeftCell="A37" zoomScale="110" zoomScaleNormal="110" workbookViewId="0">
      <selection activeCell="N54" sqref="N54"/>
    </sheetView>
  </sheetViews>
  <sheetFormatPr defaultRowHeight="15" x14ac:dyDescent="0.25"/>
  <cols>
    <col min="1" max="1" width="23.7109375" style="94" customWidth="1"/>
    <col min="2" max="2" width="16.28515625" style="94" customWidth="1"/>
    <col min="3" max="14" width="11.28515625" style="94" customWidth="1"/>
  </cols>
  <sheetData>
    <row r="1" spans="1:14" x14ac:dyDescent="0.25">
      <c r="A1" s="149" t="s">
        <v>21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1:14" ht="17.25" x14ac:dyDescent="0.25">
      <c r="A2" s="151" t="s">
        <v>62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spans="1:14" x14ac:dyDescent="0.25">
      <c r="M3" s="138" t="s">
        <v>46</v>
      </c>
      <c r="N3" s="138"/>
    </row>
    <row r="4" spans="1:14" x14ac:dyDescent="0.25">
      <c r="A4" s="80"/>
      <c r="B4" s="81"/>
      <c r="C4" s="82" t="s">
        <v>22</v>
      </c>
      <c r="D4" s="82" t="s">
        <v>23</v>
      </c>
      <c r="E4" s="82" t="s">
        <v>24</v>
      </c>
      <c r="F4" s="82" t="s">
        <v>25</v>
      </c>
      <c r="G4" s="82" t="s">
        <v>26</v>
      </c>
      <c r="H4" s="82" t="s">
        <v>27</v>
      </c>
      <c r="I4" s="82" t="s">
        <v>28</v>
      </c>
      <c r="J4" s="82" t="s">
        <v>29</v>
      </c>
      <c r="K4" s="82" t="s">
        <v>30</v>
      </c>
      <c r="L4" s="82" t="s">
        <v>31</v>
      </c>
      <c r="M4" s="82" t="s">
        <v>32</v>
      </c>
      <c r="N4" s="82" t="s">
        <v>33</v>
      </c>
    </row>
    <row r="5" spans="1:14" x14ac:dyDescent="0.25">
      <c r="A5" s="80"/>
      <c r="B5" s="81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4" ht="16.5" x14ac:dyDescent="0.25">
      <c r="A6" s="139" t="s">
        <v>34</v>
      </c>
      <c r="B6" s="84">
        <v>2022</v>
      </c>
      <c r="C6" s="118">
        <f t="shared" ref="C6:N7" si="0">C28+C32+C40+C44+C48+C52</f>
        <v>637729.10000000009</v>
      </c>
      <c r="D6" s="85">
        <f t="shared" ref="D6:K6" si="1">D28+D32+D40+D44+D48+D52</f>
        <v>644746.70000000019</v>
      </c>
      <c r="E6" s="85">
        <f t="shared" si="1"/>
        <v>699248.20000000007</v>
      </c>
      <c r="F6" s="85">
        <f t="shared" si="1"/>
        <v>657670.5</v>
      </c>
      <c r="G6" s="85">
        <f t="shared" si="1"/>
        <v>687810.1</v>
      </c>
      <c r="H6" s="85">
        <f t="shared" si="1"/>
        <v>729405.6</v>
      </c>
      <c r="I6" s="85">
        <f t="shared" si="1"/>
        <v>821942.2</v>
      </c>
      <c r="J6" s="85">
        <f t="shared" si="1"/>
        <v>823484.1</v>
      </c>
      <c r="K6" s="85">
        <f t="shared" si="1"/>
        <v>804755.7</v>
      </c>
      <c r="L6" s="108" t="s">
        <v>76</v>
      </c>
      <c r="M6" s="108" t="s">
        <v>77</v>
      </c>
      <c r="N6" s="111" t="s">
        <v>78</v>
      </c>
    </row>
    <row r="7" spans="1:14" x14ac:dyDescent="0.25">
      <c r="A7" s="140"/>
      <c r="B7" s="84" t="s">
        <v>82</v>
      </c>
      <c r="C7" s="118">
        <f t="shared" si="0"/>
        <v>650586.70000000007</v>
      </c>
      <c r="D7" s="85">
        <f t="shared" si="0"/>
        <v>650403.20000000007</v>
      </c>
      <c r="E7" s="85">
        <f t="shared" si="0"/>
        <v>703043.39999999991</v>
      </c>
      <c r="F7" s="85">
        <f t="shared" si="0"/>
        <v>667151.6</v>
      </c>
      <c r="G7" s="85">
        <f t="shared" si="0"/>
        <v>693926.70000000007</v>
      </c>
      <c r="H7" s="85">
        <f t="shared" si="0"/>
        <v>749276.99999999988</v>
      </c>
      <c r="I7" s="85">
        <f t="shared" si="0"/>
        <v>816547.20000000007</v>
      </c>
      <c r="J7" s="85">
        <f t="shared" si="0"/>
        <v>840844.5</v>
      </c>
      <c r="K7" s="85">
        <f t="shared" si="0"/>
        <v>803979.30000000016</v>
      </c>
      <c r="L7" s="114">
        <f t="shared" si="0"/>
        <v>750896</v>
      </c>
      <c r="M7" s="114">
        <f t="shared" si="0"/>
        <v>669044.90000000014</v>
      </c>
      <c r="N7" s="124">
        <f t="shared" si="0"/>
        <v>661320.4</v>
      </c>
    </row>
    <row r="8" spans="1:14" x14ac:dyDescent="0.25">
      <c r="A8" s="140"/>
      <c r="B8" s="87" t="s">
        <v>35</v>
      </c>
      <c r="C8" s="88">
        <f>C7/C6*100</f>
        <v>102.01615388101311</v>
      </c>
      <c r="D8" s="88">
        <f t="shared" ref="D8:K8" si="2">D7/D6*100</f>
        <v>100.87732127981421</v>
      </c>
      <c r="E8" s="88">
        <f t="shared" si="2"/>
        <v>100.5427543467398</v>
      </c>
      <c r="F8" s="88">
        <f t="shared" si="2"/>
        <v>101.44161856127043</v>
      </c>
      <c r="G8" s="88">
        <f t="shared" si="2"/>
        <v>100.88928615616435</v>
      </c>
      <c r="H8" s="88">
        <f t="shared" si="2"/>
        <v>102.72432786367418</v>
      </c>
      <c r="I8" s="88">
        <f t="shared" si="2"/>
        <v>99.343627812271976</v>
      </c>
      <c r="J8" s="88">
        <f t="shared" si="2"/>
        <v>102.10816456565463</v>
      </c>
      <c r="K8" s="88">
        <f t="shared" si="2"/>
        <v>99.903523516515662</v>
      </c>
      <c r="L8" s="125">
        <v>97.4</v>
      </c>
      <c r="M8" s="125">
        <v>95.4</v>
      </c>
      <c r="N8" s="126">
        <v>96.4</v>
      </c>
    </row>
    <row r="9" spans="1:14" ht="23.25" x14ac:dyDescent="0.25">
      <c r="A9" s="140"/>
      <c r="B9" s="87" t="s">
        <v>36</v>
      </c>
      <c r="C9" s="88">
        <v>94.9</v>
      </c>
      <c r="D9" s="88">
        <f>D7/C7*100</f>
        <v>99.971794689316582</v>
      </c>
      <c r="E9" s="88">
        <f t="shared" ref="E9:K9" si="3">E7/D7*100</f>
        <v>108.09347186483704</v>
      </c>
      <c r="F9" s="88">
        <f t="shared" si="3"/>
        <v>94.894795968499253</v>
      </c>
      <c r="G9" s="88">
        <f t="shared" si="3"/>
        <v>104.01334569234339</v>
      </c>
      <c r="H9" s="88">
        <f t="shared" si="3"/>
        <v>107.97639001352735</v>
      </c>
      <c r="I9" s="88">
        <f t="shared" si="3"/>
        <v>108.97801480627326</v>
      </c>
      <c r="J9" s="88">
        <f t="shared" si="3"/>
        <v>102.97561488178515</v>
      </c>
      <c r="K9" s="88">
        <f t="shared" si="3"/>
        <v>95.615693508133802</v>
      </c>
      <c r="L9" s="125">
        <v>93.4</v>
      </c>
      <c r="M9" s="125">
        <v>89.1</v>
      </c>
      <c r="N9" s="126">
        <v>98.8</v>
      </c>
    </row>
    <row r="10" spans="1:14" x14ac:dyDescent="0.25">
      <c r="A10" s="140"/>
      <c r="B10" s="84" t="s">
        <v>83</v>
      </c>
      <c r="C10" s="113">
        <f t="shared" ref="C10:D10" si="4">C30+C34+C42+C46+C50+C54</f>
        <v>654656</v>
      </c>
      <c r="D10" s="90">
        <f t="shared" si="4"/>
        <v>659150.80000000005</v>
      </c>
      <c r="E10" s="90"/>
      <c r="F10" s="90"/>
      <c r="G10" s="90"/>
      <c r="H10" s="90"/>
      <c r="I10" s="90"/>
      <c r="J10" s="90"/>
      <c r="K10" s="90"/>
      <c r="L10" s="113"/>
      <c r="M10" s="113"/>
      <c r="N10" s="120"/>
    </row>
    <row r="11" spans="1:14" x14ac:dyDescent="0.25">
      <c r="A11" s="140"/>
      <c r="B11" s="87" t="s">
        <v>35</v>
      </c>
      <c r="C11" s="122">
        <f>C10/C7*100</f>
        <v>100.62548158454514</v>
      </c>
      <c r="D11" s="88">
        <f>D10/D7*100</f>
        <v>101.34495033234769</v>
      </c>
      <c r="E11" s="88"/>
      <c r="F11" s="88"/>
      <c r="G11" s="88"/>
      <c r="H11" s="88"/>
      <c r="I11" s="88"/>
      <c r="J11" s="88"/>
      <c r="K11" s="88"/>
      <c r="L11" s="109"/>
      <c r="M11" s="109"/>
      <c r="N11" s="110"/>
    </row>
    <row r="12" spans="1:14" ht="23.25" x14ac:dyDescent="0.25">
      <c r="A12" s="141"/>
      <c r="B12" s="87" t="s">
        <v>36</v>
      </c>
      <c r="C12" s="122">
        <f>C10/N7*100</f>
        <v>98.992258517958916</v>
      </c>
      <c r="D12" s="88">
        <f>D10/C10*100</f>
        <v>100.68658959820121</v>
      </c>
      <c r="E12" s="104"/>
      <c r="F12" s="104"/>
      <c r="G12" s="104"/>
      <c r="H12" s="104"/>
      <c r="I12" s="104"/>
      <c r="J12" s="104"/>
      <c r="K12" s="104"/>
      <c r="L12" s="104"/>
      <c r="M12" s="104"/>
      <c r="N12" s="121"/>
    </row>
    <row r="13" spans="1:14" ht="16.5" x14ac:dyDescent="0.25">
      <c r="A13" s="142" t="s">
        <v>37</v>
      </c>
      <c r="B13" s="84">
        <v>2022</v>
      </c>
      <c r="C13" s="118">
        <f t="shared" ref="C13:N14" si="5">C28+C36+C40+C44+C48+C52</f>
        <v>370169.59999999998</v>
      </c>
      <c r="D13" s="85">
        <f t="shared" si="5"/>
        <v>368987.10000000003</v>
      </c>
      <c r="E13" s="85">
        <f t="shared" si="5"/>
        <v>404741.6</v>
      </c>
      <c r="F13" s="85">
        <f t="shared" si="5"/>
        <v>365656.3</v>
      </c>
      <c r="G13" s="85">
        <f t="shared" si="5"/>
        <v>379445.79999999993</v>
      </c>
      <c r="H13" s="85">
        <f t="shared" si="5"/>
        <v>378688.2</v>
      </c>
      <c r="I13" s="85">
        <f t="shared" si="5"/>
        <v>399838</v>
      </c>
      <c r="J13" s="85">
        <f t="shared" si="5"/>
        <v>399709.9</v>
      </c>
      <c r="K13" s="85">
        <f t="shared" si="5"/>
        <v>388814.8</v>
      </c>
      <c r="L13" s="108" t="s">
        <v>79</v>
      </c>
      <c r="M13" s="108" t="s">
        <v>80</v>
      </c>
      <c r="N13" s="111" t="s">
        <v>81</v>
      </c>
    </row>
    <row r="14" spans="1:14" x14ac:dyDescent="0.25">
      <c r="A14" s="143"/>
      <c r="B14" s="84" t="s">
        <v>82</v>
      </c>
      <c r="C14" s="118">
        <f t="shared" si="5"/>
        <v>401117.9</v>
      </c>
      <c r="D14" s="85">
        <f t="shared" si="5"/>
        <v>406879.20000000007</v>
      </c>
      <c r="E14" s="85">
        <f t="shared" si="5"/>
        <v>420083.9</v>
      </c>
      <c r="F14" s="85">
        <f t="shared" si="5"/>
        <v>395376.60000000003</v>
      </c>
      <c r="G14" s="85">
        <f t="shared" si="5"/>
        <v>398026.8</v>
      </c>
      <c r="H14" s="85">
        <f t="shared" si="5"/>
        <v>391200.79999999993</v>
      </c>
      <c r="I14" s="85">
        <f t="shared" si="5"/>
        <v>402092.60000000003</v>
      </c>
      <c r="J14" s="85">
        <f t="shared" si="5"/>
        <v>408790.20000000007</v>
      </c>
      <c r="K14" s="85">
        <f t="shared" si="5"/>
        <v>409600.3</v>
      </c>
      <c r="L14" s="114">
        <f t="shared" si="5"/>
        <v>417254.70000000007</v>
      </c>
      <c r="M14" s="114">
        <f t="shared" si="5"/>
        <v>396007.3</v>
      </c>
      <c r="N14" s="124">
        <f t="shared" si="5"/>
        <v>406323.49999999994</v>
      </c>
    </row>
    <row r="15" spans="1:14" x14ac:dyDescent="0.25">
      <c r="A15" s="143"/>
      <c r="B15" s="87" t="s">
        <v>35</v>
      </c>
      <c r="C15" s="88">
        <f>C14/C13*100</f>
        <v>108.36057309946577</v>
      </c>
      <c r="D15" s="88">
        <f t="shared" ref="D15:K15" si="6">D14/D13*100</f>
        <v>110.26922079389767</v>
      </c>
      <c r="E15" s="88">
        <f t="shared" si="6"/>
        <v>103.79064074461337</v>
      </c>
      <c r="F15" s="88">
        <f t="shared" si="6"/>
        <v>108.12793325316699</v>
      </c>
      <c r="G15" s="88">
        <f t="shared" si="6"/>
        <v>104.89687855287897</v>
      </c>
      <c r="H15" s="88">
        <f t="shared" si="6"/>
        <v>103.30419590576096</v>
      </c>
      <c r="I15" s="88">
        <f t="shared" si="6"/>
        <v>100.56387837074017</v>
      </c>
      <c r="J15" s="88">
        <f t="shared" si="6"/>
        <v>102.27172256679158</v>
      </c>
      <c r="K15" s="88">
        <f t="shared" si="6"/>
        <v>105.34586132009377</v>
      </c>
      <c r="L15" s="125">
        <v>105.6</v>
      </c>
      <c r="M15" s="125">
        <v>103.7</v>
      </c>
      <c r="N15" s="126">
        <v>104.3</v>
      </c>
    </row>
    <row r="16" spans="1:14" ht="23.25" x14ac:dyDescent="0.25">
      <c r="A16" s="143"/>
      <c r="B16" s="87" t="s">
        <v>36</v>
      </c>
      <c r="C16" s="88">
        <v>103</v>
      </c>
      <c r="D16" s="88">
        <f>D14/C14*100</f>
        <v>101.43631087019554</v>
      </c>
      <c r="E16" s="88">
        <f t="shared" ref="E16:K16" si="7">E14/D14*100</f>
        <v>103.24536127676222</v>
      </c>
      <c r="F16" s="88">
        <f t="shared" si="7"/>
        <v>94.11848442656337</v>
      </c>
      <c r="G16" s="88">
        <f t="shared" si="7"/>
        <v>100.67029763521664</v>
      </c>
      <c r="H16" s="88">
        <f t="shared" si="7"/>
        <v>98.285040102827239</v>
      </c>
      <c r="I16" s="88">
        <f t="shared" si="7"/>
        <v>102.78419676033386</v>
      </c>
      <c r="J16" s="88">
        <f t="shared" si="7"/>
        <v>101.66568596387997</v>
      </c>
      <c r="K16" s="88">
        <f t="shared" si="7"/>
        <v>100.19817011268859</v>
      </c>
      <c r="L16" s="122">
        <f t="shared" ref="L16" si="8">L14/K14*100</f>
        <v>101.86874863128766</v>
      </c>
      <c r="M16" s="122">
        <f t="shared" ref="M16" si="9">M14/L14*100</f>
        <v>94.907810505190213</v>
      </c>
      <c r="N16" s="127">
        <f t="shared" ref="N16" si="10">N14/M14*100</f>
        <v>102.60505298765956</v>
      </c>
    </row>
    <row r="17" spans="1:14" x14ac:dyDescent="0.25">
      <c r="A17" s="143"/>
      <c r="B17" s="84" t="s">
        <v>83</v>
      </c>
      <c r="C17" s="114">
        <f t="shared" ref="C17:D17" si="11">C30+C38+C42+C46+C50+C54</f>
        <v>418355.80000000005</v>
      </c>
      <c r="D17" s="85">
        <f t="shared" si="11"/>
        <v>420206.89999999991</v>
      </c>
      <c r="E17" s="85"/>
      <c r="F17" s="85"/>
      <c r="G17" s="85"/>
      <c r="H17" s="85"/>
      <c r="I17" s="85"/>
      <c r="J17" s="85"/>
      <c r="K17" s="85"/>
      <c r="L17" s="114"/>
      <c r="M17" s="114"/>
      <c r="N17" s="86"/>
    </row>
    <row r="18" spans="1:14" x14ac:dyDescent="0.25">
      <c r="A18" s="143"/>
      <c r="B18" s="87" t="s">
        <v>35</v>
      </c>
      <c r="C18" s="122">
        <f t="shared" ref="C18" si="12">C17/C14*100</f>
        <v>104.29746466063969</v>
      </c>
      <c r="D18" s="88">
        <f>D17/D14*100</f>
        <v>103.27559137945607</v>
      </c>
      <c r="E18" s="88"/>
      <c r="F18" s="88"/>
      <c r="G18" s="88"/>
      <c r="H18" s="88"/>
      <c r="I18" s="88"/>
      <c r="J18" s="88"/>
      <c r="K18" s="88"/>
      <c r="L18" s="109"/>
      <c r="M18" s="109"/>
      <c r="N18" s="110"/>
    </row>
    <row r="19" spans="1:14" ht="23.25" x14ac:dyDescent="0.25">
      <c r="A19" s="144"/>
      <c r="B19" s="87" t="s">
        <v>36</v>
      </c>
      <c r="C19" s="122">
        <f>C17/N14*100</f>
        <v>102.96126116259583</v>
      </c>
      <c r="D19" s="88">
        <f>D17/C17*100</f>
        <v>100.44247026095965</v>
      </c>
      <c r="E19" s="88"/>
      <c r="F19" s="88"/>
      <c r="G19" s="88"/>
      <c r="H19" s="88"/>
      <c r="I19" s="88"/>
      <c r="J19" s="88"/>
      <c r="K19" s="88"/>
      <c r="L19" s="88"/>
      <c r="M19" s="88"/>
      <c r="N19" s="89"/>
    </row>
    <row r="20" spans="1:14" ht="16.5" x14ac:dyDescent="0.25">
      <c r="A20" s="145" t="s">
        <v>38</v>
      </c>
      <c r="B20" s="84">
        <v>2022</v>
      </c>
      <c r="C20" s="85">
        <f t="shared" ref="C20:K20" si="13">C28+C36+C40+C44+C48</f>
        <v>265871.2</v>
      </c>
      <c r="D20" s="85">
        <f t="shared" si="13"/>
        <v>275226.30000000005</v>
      </c>
      <c r="E20" s="85">
        <f t="shared" si="13"/>
        <v>303523.59999999998</v>
      </c>
      <c r="F20" s="85">
        <f t="shared" si="13"/>
        <v>279056.3</v>
      </c>
      <c r="G20" s="85">
        <f t="shared" si="13"/>
        <v>292913.19999999995</v>
      </c>
      <c r="H20" s="85">
        <f t="shared" si="13"/>
        <v>296336.3</v>
      </c>
      <c r="I20" s="85">
        <f t="shared" si="13"/>
        <v>318749.2</v>
      </c>
      <c r="J20" s="85">
        <f t="shared" si="13"/>
        <v>318840.5</v>
      </c>
      <c r="K20" s="85">
        <f t="shared" si="13"/>
        <v>310561.39999999997</v>
      </c>
      <c r="L20" s="108" t="s">
        <v>84</v>
      </c>
      <c r="M20" s="108" t="s">
        <v>85</v>
      </c>
      <c r="N20" s="111" t="s">
        <v>86</v>
      </c>
    </row>
    <row r="21" spans="1:14" x14ac:dyDescent="0.25">
      <c r="A21" s="146"/>
      <c r="B21" s="84" t="s">
        <v>82</v>
      </c>
      <c r="C21" s="85">
        <f t="shared" ref="C21:N21" si="14">C29+C37+C41+C45+C49</f>
        <v>298953.90000000002</v>
      </c>
      <c r="D21" s="85">
        <f t="shared" si="14"/>
        <v>316585.30000000005</v>
      </c>
      <c r="E21" s="85">
        <f t="shared" si="14"/>
        <v>326800.3</v>
      </c>
      <c r="F21" s="85">
        <f t="shared" si="14"/>
        <v>309828.40000000002</v>
      </c>
      <c r="G21" s="85">
        <f t="shared" si="14"/>
        <v>315909.09999999998</v>
      </c>
      <c r="H21" s="85">
        <f t="shared" si="14"/>
        <v>313249.69999999995</v>
      </c>
      <c r="I21" s="85">
        <f t="shared" si="14"/>
        <v>322423.80000000005</v>
      </c>
      <c r="J21" s="85">
        <f t="shared" si="14"/>
        <v>325360.30000000005</v>
      </c>
      <c r="K21" s="85">
        <f t="shared" si="14"/>
        <v>328557.5</v>
      </c>
      <c r="L21" s="114">
        <f t="shared" si="14"/>
        <v>326884.30000000005</v>
      </c>
      <c r="M21" s="114">
        <f t="shared" si="14"/>
        <v>304977.5</v>
      </c>
      <c r="N21" s="124">
        <f t="shared" si="14"/>
        <v>303481.69999999995</v>
      </c>
    </row>
    <row r="22" spans="1:14" x14ac:dyDescent="0.25">
      <c r="A22" s="146"/>
      <c r="B22" s="87" t="s">
        <v>35</v>
      </c>
      <c r="C22" s="88">
        <f>C21/C20*100</f>
        <v>112.44313035785748</v>
      </c>
      <c r="D22" s="88">
        <f t="shared" ref="D22:K22" si="15">D21/D20*100</f>
        <v>115.02727028630622</v>
      </c>
      <c r="E22" s="88">
        <f t="shared" si="15"/>
        <v>107.66882706978964</v>
      </c>
      <c r="F22" s="88">
        <f t="shared" si="15"/>
        <v>111.02720132102377</v>
      </c>
      <c r="G22" s="88">
        <f t="shared" si="15"/>
        <v>107.85075578703862</v>
      </c>
      <c r="H22" s="88">
        <f t="shared" si="15"/>
        <v>105.70750191589757</v>
      </c>
      <c r="I22" s="88">
        <f t="shared" si="15"/>
        <v>101.1528185796231</v>
      </c>
      <c r="J22" s="88">
        <f t="shared" si="15"/>
        <v>102.04484687484809</v>
      </c>
      <c r="K22" s="88">
        <f t="shared" si="15"/>
        <v>105.79469953445599</v>
      </c>
      <c r="L22" s="125">
        <v>105.5</v>
      </c>
      <c r="M22" s="125">
        <v>104.8</v>
      </c>
      <c r="N22" s="126">
        <v>105.3</v>
      </c>
    </row>
    <row r="23" spans="1:14" ht="23.25" x14ac:dyDescent="0.25">
      <c r="A23" s="146"/>
      <c r="B23" s="87" t="s">
        <v>36</v>
      </c>
      <c r="C23" s="88">
        <v>103.8</v>
      </c>
      <c r="D23" s="88">
        <f>D21/C21*100</f>
        <v>105.89769860838076</v>
      </c>
      <c r="E23" s="88">
        <f t="shared" ref="E23:K23" si="16">E21/D21*100</f>
        <v>103.22661854482817</v>
      </c>
      <c r="F23" s="88">
        <f t="shared" si="16"/>
        <v>94.806644914340666</v>
      </c>
      <c r="G23" s="88">
        <f t="shared" si="16"/>
        <v>101.96260252449419</v>
      </c>
      <c r="H23" s="88">
        <f t="shared" si="16"/>
        <v>99.158175563793506</v>
      </c>
      <c r="I23" s="88">
        <f t="shared" si="16"/>
        <v>102.92868596522202</v>
      </c>
      <c r="J23" s="88">
        <f t="shared" si="16"/>
        <v>100.91075782867145</v>
      </c>
      <c r="K23" s="88">
        <f t="shared" si="16"/>
        <v>100.9826644492275</v>
      </c>
      <c r="L23" s="125">
        <v>99.5</v>
      </c>
      <c r="M23" s="125">
        <v>93.3</v>
      </c>
      <c r="N23" s="126">
        <v>99.5</v>
      </c>
    </row>
    <row r="24" spans="1:14" x14ac:dyDescent="0.25">
      <c r="A24" s="146"/>
      <c r="B24" s="84" t="s">
        <v>83</v>
      </c>
      <c r="C24" s="114">
        <f t="shared" ref="C24" si="17">C30+C38+C42+C46+C50</f>
        <v>313098.90000000002</v>
      </c>
      <c r="D24" s="85">
        <f>D30+D38+D42+D46+D50</f>
        <v>323931.09999999992</v>
      </c>
      <c r="E24" s="85"/>
      <c r="F24" s="85"/>
      <c r="G24" s="85"/>
      <c r="H24" s="85"/>
      <c r="I24" s="85"/>
      <c r="J24" s="85"/>
      <c r="K24" s="85"/>
      <c r="L24" s="114"/>
      <c r="M24" s="114"/>
      <c r="N24" s="86"/>
    </row>
    <row r="25" spans="1:14" x14ac:dyDescent="0.25">
      <c r="A25" s="146"/>
      <c r="B25" s="87" t="s">
        <v>35</v>
      </c>
      <c r="C25" s="122">
        <f t="shared" ref="C25" si="18">C24/C21*100</f>
        <v>104.73149873609276</v>
      </c>
      <c r="D25" s="88">
        <f>D24/D21*100</f>
        <v>102.32032251655394</v>
      </c>
      <c r="E25" s="88"/>
      <c r="F25" s="88"/>
      <c r="G25" s="88"/>
      <c r="H25" s="88"/>
      <c r="I25" s="88"/>
      <c r="J25" s="88"/>
      <c r="K25" s="88"/>
      <c r="L25" s="88"/>
      <c r="M25" s="88"/>
      <c r="N25" s="89"/>
    </row>
    <row r="26" spans="1:14" ht="23.25" x14ac:dyDescent="0.25">
      <c r="A26" s="147"/>
      <c r="B26" s="87" t="s">
        <v>36</v>
      </c>
      <c r="C26" s="123">
        <f>C24/N21*100</f>
        <v>103.16895549220928</v>
      </c>
      <c r="D26" s="100">
        <f>D24/C24*100</f>
        <v>103.45967360472996</v>
      </c>
      <c r="E26" s="100"/>
      <c r="F26" s="100"/>
      <c r="G26" s="100"/>
      <c r="H26" s="100"/>
      <c r="I26" s="100"/>
      <c r="J26" s="100"/>
      <c r="K26" s="100"/>
      <c r="L26" s="100"/>
      <c r="M26" s="100"/>
      <c r="N26" s="107"/>
    </row>
    <row r="27" spans="1:14" x14ac:dyDescent="0.25">
      <c r="A27" s="91" t="s">
        <v>1</v>
      </c>
      <c r="B27" s="92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</row>
    <row r="28" spans="1:14" ht="16.5" x14ac:dyDescent="0.25">
      <c r="A28" s="94" t="s">
        <v>4</v>
      </c>
      <c r="B28" s="81">
        <v>2022</v>
      </c>
      <c r="C28" s="95">
        <v>104219.9</v>
      </c>
      <c r="D28" s="95">
        <v>97206.1</v>
      </c>
      <c r="E28" s="95">
        <v>106793.9</v>
      </c>
      <c r="F28" s="95">
        <v>102497.8</v>
      </c>
      <c r="G28" s="95">
        <v>104740</v>
      </c>
      <c r="H28" s="95">
        <v>100154.9</v>
      </c>
      <c r="I28" s="95">
        <v>102184</v>
      </c>
      <c r="J28" s="95">
        <v>103793.9</v>
      </c>
      <c r="K28" s="95">
        <v>100957.7</v>
      </c>
      <c r="L28" s="112" t="s">
        <v>63</v>
      </c>
      <c r="M28" s="112" t="s">
        <v>64</v>
      </c>
      <c r="N28" s="112" t="s">
        <v>65</v>
      </c>
    </row>
    <row r="29" spans="1:14" x14ac:dyDescent="0.25">
      <c r="A29" s="94" t="s">
        <v>39</v>
      </c>
      <c r="B29" s="81" t="s">
        <v>74</v>
      </c>
      <c r="C29" s="95">
        <v>99413.9</v>
      </c>
      <c r="D29" s="95">
        <v>97521</v>
      </c>
      <c r="E29" s="95">
        <v>109358</v>
      </c>
      <c r="F29" s="95">
        <v>105806.7</v>
      </c>
      <c r="G29" s="95">
        <v>106950.3</v>
      </c>
      <c r="H29" s="95">
        <v>101621.2</v>
      </c>
      <c r="I29" s="95">
        <v>103337</v>
      </c>
      <c r="J29" s="95">
        <v>103950.39999999999</v>
      </c>
      <c r="K29" s="95">
        <v>101166.8</v>
      </c>
      <c r="L29" s="95">
        <v>103531.1</v>
      </c>
      <c r="M29" s="112">
        <v>101714.3</v>
      </c>
      <c r="N29" s="112">
        <v>100895.8</v>
      </c>
    </row>
    <row r="30" spans="1:14" x14ac:dyDescent="0.25">
      <c r="B30" s="81" t="s">
        <v>75</v>
      </c>
      <c r="C30" s="95">
        <v>94999.5</v>
      </c>
      <c r="D30" s="95">
        <v>96060.3</v>
      </c>
      <c r="E30" s="95"/>
      <c r="F30" s="95"/>
      <c r="G30" s="95"/>
      <c r="H30" s="95"/>
      <c r="I30" s="95"/>
      <c r="J30" s="95"/>
      <c r="K30" s="95"/>
      <c r="L30" s="95"/>
      <c r="M30" s="112"/>
      <c r="N30" s="112"/>
    </row>
    <row r="31" spans="1:14" x14ac:dyDescent="0.25">
      <c r="B31" s="81"/>
      <c r="C31" s="95"/>
      <c r="D31" s="95"/>
      <c r="E31" s="95"/>
      <c r="F31" s="95"/>
      <c r="G31" s="95"/>
      <c r="H31" s="95"/>
      <c r="I31" s="95"/>
      <c r="J31" s="95"/>
      <c r="K31" s="95"/>
      <c r="L31" s="112"/>
      <c r="M31" s="112"/>
      <c r="N31" s="112"/>
    </row>
    <row r="32" spans="1:14" ht="16.5" x14ac:dyDescent="0.25">
      <c r="A32" s="94" t="s">
        <v>40</v>
      </c>
      <c r="B32" s="81">
        <v>2022</v>
      </c>
      <c r="C32" s="95">
        <v>425508.7</v>
      </c>
      <c r="D32" s="95">
        <v>449657.3</v>
      </c>
      <c r="E32" s="95">
        <v>487367.5</v>
      </c>
      <c r="F32" s="95">
        <v>462965.2</v>
      </c>
      <c r="G32" s="95">
        <v>481763.5</v>
      </c>
      <c r="H32" s="95">
        <v>528461.1</v>
      </c>
      <c r="I32" s="95">
        <v>617849.9</v>
      </c>
      <c r="J32" s="95">
        <v>617166.69999999995</v>
      </c>
      <c r="K32" s="95">
        <v>606663.5</v>
      </c>
      <c r="L32" s="112" t="s">
        <v>99</v>
      </c>
      <c r="M32" s="112" t="s">
        <v>100</v>
      </c>
      <c r="N32" s="112" t="s">
        <v>101</v>
      </c>
    </row>
    <row r="33" spans="1:14" x14ac:dyDescent="0.25">
      <c r="B33" s="81" t="s">
        <v>74</v>
      </c>
      <c r="C33" s="95">
        <v>444584.7</v>
      </c>
      <c r="D33" s="95">
        <v>458995.9</v>
      </c>
      <c r="E33" s="95">
        <v>495498.2</v>
      </c>
      <c r="F33" s="95">
        <v>468909.3</v>
      </c>
      <c r="G33" s="95">
        <v>489536.9</v>
      </c>
      <c r="H33" s="95">
        <v>552233.1</v>
      </c>
      <c r="I33" s="95">
        <v>615779</v>
      </c>
      <c r="J33" s="95">
        <v>634086.19999999995</v>
      </c>
      <c r="K33" s="95">
        <v>604287.30000000005</v>
      </c>
      <c r="L33" s="119">
        <v>541488.5</v>
      </c>
      <c r="M33" s="119">
        <v>466206.2</v>
      </c>
      <c r="N33" s="119">
        <v>453657.1</v>
      </c>
    </row>
    <row r="34" spans="1:14" x14ac:dyDescent="0.25">
      <c r="B34" s="81" t="s">
        <v>75</v>
      </c>
      <c r="C34" s="101">
        <v>450448.9</v>
      </c>
      <c r="D34" s="95">
        <v>462301.7</v>
      </c>
      <c r="E34" s="95"/>
      <c r="F34" s="95"/>
      <c r="G34" s="95"/>
      <c r="H34" s="95"/>
      <c r="I34" s="95"/>
      <c r="J34" s="95"/>
      <c r="K34" s="95"/>
      <c r="L34" s="112"/>
      <c r="M34" s="112"/>
      <c r="N34" s="112"/>
    </row>
    <row r="35" spans="1:14" x14ac:dyDescent="0.25">
      <c r="A35" s="97" t="s">
        <v>41</v>
      </c>
      <c r="B35" s="81"/>
      <c r="C35" s="95"/>
      <c r="D35" s="95"/>
      <c r="E35" s="95"/>
      <c r="F35" s="95"/>
      <c r="G35" s="95"/>
      <c r="H35" s="95"/>
      <c r="I35" s="95"/>
      <c r="J35" s="95"/>
      <c r="K35" s="95"/>
      <c r="L35" s="112"/>
      <c r="M35" s="112" t="s">
        <v>42</v>
      </c>
      <c r="N35" s="112"/>
    </row>
    <row r="36" spans="1:14" ht="16.5" x14ac:dyDescent="0.25">
      <c r="A36" s="97" t="s">
        <v>43</v>
      </c>
      <c r="B36" s="81">
        <v>2022</v>
      </c>
      <c r="C36" s="95">
        <v>157949.20000000001</v>
      </c>
      <c r="D36" s="95">
        <v>173897.7</v>
      </c>
      <c r="E36" s="95">
        <v>192860.9</v>
      </c>
      <c r="F36" s="95">
        <v>170951</v>
      </c>
      <c r="G36" s="95">
        <v>173399.2</v>
      </c>
      <c r="H36" s="95">
        <v>177743.7</v>
      </c>
      <c r="I36" s="95">
        <v>195745.7</v>
      </c>
      <c r="J36" s="95">
        <v>193392.5</v>
      </c>
      <c r="K36" s="95">
        <v>190722.6</v>
      </c>
      <c r="L36" s="112" t="s">
        <v>96</v>
      </c>
      <c r="M36" s="112" t="s">
        <v>97</v>
      </c>
      <c r="N36" s="112" t="s">
        <v>98</v>
      </c>
    </row>
    <row r="37" spans="1:14" x14ac:dyDescent="0.25">
      <c r="B37" s="81" t="s">
        <v>74</v>
      </c>
      <c r="C37" s="95">
        <v>195115.9</v>
      </c>
      <c r="D37" s="95">
        <v>215471.9</v>
      </c>
      <c r="E37" s="95">
        <v>212538.7</v>
      </c>
      <c r="F37" s="95">
        <v>197134.3</v>
      </c>
      <c r="G37" s="95">
        <v>193637</v>
      </c>
      <c r="H37" s="95">
        <v>194156.9</v>
      </c>
      <c r="I37" s="95">
        <v>201324.4</v>
      </c>
      <c r="J37" s="95">
        <v>202031.9</v>
      </c>
      <c r="K37" s="95">
        <v>209908.3</v>
      </c>
      <c r="L37" s="119">
        <v>207847.2</v>
      </c>
      <c r="M37" s="119">
        <v>193168.6</v>
      </c>
      <c r="N37" s="119">
        <v>198660.2</v>
      </c>
    </row>
    <row r="38" spans="1:14" x14ac:dyDescent="0.25">
      <c r="B38" s="81" t="s">
        <v>75</v>
      </c>
      <c r="C38" s="101">
        <v>214148.7</v>
      </c>
      <c r="D38" s="95">
        <v>223357.8</v>
      </c>
      <c r="E38" s="95"/>
      <c r="F38" s="95"/>
      <c r="G38" s="95"/>
      <c r="H38" s="95"/>
      <c r="I38" s="95"/>
      <c r="J38" s="95"/>
      <c r="K38" s="95"/>
      <c r="L38" s="112"/>
      <c r="M38" s="112"/>
      <c r="N38" s="112"/>
    </row>
    <row r="39" spans="1:14" x14ac:dyDescent="0.25">
      <c r="B39" s="81"/>
      <c r="C39" s="95"/>
      <c r="D39" s="95"/>
      <c r="E39" s="95"/>
      <c r="F39" s="95"/>
      <c r="G39" s="95"/>
      <c r="H39" s="95"/>
      <c r="I39" s="95"/>
      <c r="J39" s="95"/>
      <c r="K39" s="95"/>
      <c r="L39" s="112"/>
      <c r="M39" s="112"/>
      <c r="N39" s="112"/>
    </row>
    <row r="40" spans="1:14" ht="16.5" x14ac:dyDescent="0.25">
      <c r="A40" s="94" t="s">
        <v>44</v>
      </c>
      <c r="B40" s="81">
        <v>2022</v>
      </c>
      <c r="C40" s="95">
        <v>1581.4</v>
      </c>
      <c r="D40" s="95">
        <v>2031.3</v>
      </c>
      <c r="E40" s="95">
        <v>1662.5</v>
      </c>
      <c r="F40" s="95">
        <v>1857.4</v>
      </c>
      <c r="G40" s="95">
        <v>2549.8000000000002</v>
      </c>
      <c r="H40" s="95">
        <v>2209.1</v>
      </c>
      <c r="I40" s="95">
        <v>3043.2</v>
      </c>
      <c r="J40" s="95">
        <v>3073</v>
      </c>
      <c r="K40" s="95">
        <v>1922.1</v>
      </c>
      <c r="L40" s="112" t="s">
        <v>93</v>
      </c>
      <c r="M40" s="112" t="s">
        <v>94</v>
      </c>
      <c r="N40" s="112" t="s">
        <v>95</v>
      </c>
    </row>
    <row r="41" spans="1:14" s="117" customFormat="1" x14ac:dyDescent="0.25">
      <c r="A41" s="94"/>
      <c r="B41" s="81">
        <v>20232</v>
      </c>
      <c r="C41" s="95">
        <v>2730.3</v>
      </c>
      <c r="D41" s="95">
        <v>2213.8000000000002</v>
      </c>
      <c r="E41" s="95">
        <v>2794.5</v>
      </c>
      <c r="F41" s="95">
        <v>2782.7</v>
      </c>
      <c r="G41" s="95">
        <v>3105.5</v>
      </c>
      <c r="H41" s="105">
        <v>3050.6</v>
      </c>
      <c r="I41" s="105">
        <v>2762</v>
      </c>
      <c r="J41" s="105">
        <v>2880.4</v>
      </c>
      <c r="K41" s="95">
        <v>3198.4</v>
      </c>
      <c r="L41" s="112">
        <v>2430.5</v>
      </c>
      <c r="M41" s="112">
        <v>2725.3</v>
      </c>
      <c r="N41" s="112">
        <v>2221.6</v>
      </c>
    </row>
    <row r="42" spans="1:14" x14ac:dyDescent="0.25">
      <c r="B42" s="81" t="s">
        <v>75</v>
      </c>
      <c r="C42" s="95">
        <v>2236.1999999999998</v>
      </c>
      <c r="D42" s="95">
        <v>3035.1</v>
      </c>
      <c r="E42" s="95"/>
      <c r="F42" s="95"/>
      <c r="G42" s="95"/>
      <c r="H42" s="105"/>
      <c r="I42" s="105"/>
      <c r="J42" s="105"/>
      <c r="K42" s="95"/>
      <c r="L42" s="112"/>
      <c r="M42" s="112"/>
      <c r="N42" s="112"/>
    </row>
    <row r="43" spans="1:14" x14ac:dyDescent="0.25">
      <c r="B43" s="81"/>
      <c r="C43" s="95"/>
      <c r="D43" s="95"/>
      <c r="E43" s="95"/>
      <c r="F43" s="95"/>
      <c r="G43" s="95" t="s">
        <v>56</v>
      </c>
      <c r="H43" s="95"/>
      <c r="I43" s="95"/>
      <c r="J43" s="95"/>
      <c r="K43" s="95"/>
      <c r="L43" s="112"/>
      <c r="M43" s="112"/>
      <c r="N43" s="112"/>
    </row>
    <row r="44" spans="1:14" ht="16.5" x14ac:dyDescent="0.25">
      <c r="A44" s="94" t="s">
        <v>70</v>
      </c>
      <c r="B44" s="81">
        <v>2022</v>
      </c>
      <c r="C44" s="96">
        <v>2005.4</v>
      </c>
      <c r="D44" s="95">
        <v>1993.4</v>
      </c>
      <c r="E44" s="95">
        <v>2172.5</v>
      </c>
      <c r="F44" s="95">
        <v>3720</v>
      </c>
      <c r="G44" s="95">
        <v>12192.6</v>
      </c>
      <c r="H44" s="95">
        <v>16193.7</v>
      </c>
      <c r="I44" s="95">
        <v>17738.2</v>
      </c>
      <c r="J44" s="95">
        <v>18538</v>
      </c>
      <c r="K44" s="95">
        <v>16916.599999999999</v>
      </c>
      <c r="L44" s="112" t="s">
        <v>90</v>
      </c>
      <c r="M44" s="112" t="s">
        <v>91</v>
      </c>
      <c r="N44" s="112" t="s">
        <v>92</v>
      </c>
    </row>
    <row r="45" spans="1:14" x14ac:dyDescent="0.25">
      <c r="B45" s="81" t="s">
        <v>74</v>
      </c>
      <c r="C45" s="95">
        <v>1661.9</v>
      </c>
      <c r="D45" s="95">
        <v>1344.4</v>
      </c>
      <c r="E45" s="95">
        <v>2071.5</v>
      </c>
      <c r="F45" s="95">
        <v>4068.9</v>
      </c>
      <c r="G45" s="95">
        <v>12180.8</v>
      </c>
      <c r="H45" s="95">
        <v>14385</v>
      </c>
      <c r="I45" s="95">
        <v>14960.4</v>
      </c>
      <c r="J45" s="95">
        <v>16454.900000000001</v>
      </c>
      <c r="K45" s="95">
        <v>14243.3</v>
      </c>
      <c r="L45" s="95">
        <v>13034.4</v>
      </c>
      <c r="M45" s="95">
        <v>7326.5</v>
      </c>
      <c r="N45" s="95">
        <v>1655</v>
      </c>
    </row>
    <row r="46" spans="1:14" x14ac:dyDescent="0.25">
      <c r="B46" s="81" t="s">
        <v>75</v>
      </c>
      <c r="C46" s="101">
        <v>1683.1</v>
      </c>
      <c r="D46" s="95">
        <v>1443.8</v>
      </c>
      <c r="E46" s="95"/>
      <c r="F46" s="95"/>
      <c r="G46" s="95"/>
      <c r="H46" s="95"/>
      <c r="I46" s="95"/>
      <c r="J46" s="95"/>
      <c r="K46" s="95"/>
      <c r="L46" s="101"/>
      <c r="M46" s="101"/>
      <c r="N46" s="95"/>
    </row>
    <row r="47" spans="1:14" x14ac:dyDescent="0.25">
      <c r="B47" s="81"/>
      <c r="C47" s="95"/>
      <c r="D47" s="95"/>
      <c r="E47" s="95"/>
      <c r="F47" s="95"/>
      <c r="G47" s="95"/>
      <c r="H47" s="95"/>
      <c r="I47" s="95"/>
      <c r="J47" s="95"/>
      <c r="K47" s="95"/>
      <c r="L47" s="112"/>
      <c r="M47" s="112"/>
      <c r="N47" s="112"/>
    </row>
    <row r="48" spans="1:14" ht="16.5" x14ac:dyDescent="0.25">
      <c r="A48" s="94" t="s">
        <v>71</v>
      </c>
      <c r="B48" s="81">
        <v>2022</v>
      </c>
      <c r="C48" s="95">
        <v>115.3</v>
      </c>
      <c r="D48" s="95">
        <v>97.8</v>
      </c>
      <c r="E48" s="95">
        <v>33.799999999999997</v>
      </c>
      <c r="F48" s="95">
        <v>30.1</v>
      </c>
      <c r="G48" s="95">
        <v>31.6</v>
      </c>
      <c r="H48" s="95">
        <v>34.9</v>
      </c>
      <c r="I48" s="95">
        <v>38.1</v>
      </c>
      <c r="J48" s="95">
        <v>43.1</v>
      </c>
      <c r="K48" s="95">
        <v>42.4</v>
      </c>
      <c r="L48" s="112" t="s">
        <v>66</v>
      </c>
      <c r="M48" s="112" t="s">
        <v>67</v>
      </c>
      <c r="N48" s="112" t="s">
        <v>68</v>
      </c>
    </row>
    <row r="49" spans="1:14" x14ac:dyDescent="0.25">
      <c r="A49" s="94" t="s">
        <v>45</v>
      </c>
      <c r="B49" s="81" t="s">
        <v>74</v>
      </c>
      <c r="C49" s="95">
        <v>31.9</v>
      </c>
      <c r="D49" s="95">
        <v>34.200000000000003</v>
      </c>
      <c r="E49" s="95">
        <v>37.6</v>
      </c>
      <c r="F49" s="95">
        <v>35.799999999999997</v>
      </c>
      <c r="G49" s="95">
        <v>35.5</v>
      </c>
      <c r="H49" s="95">
        <v>36</v>
      </c>
      <c r="I49" s="95">
        <v>40</v>
      </c>
      <c r="J49" s="95">
        <v>42.7</v>
      </c>
      <c r="K49" s="95">
        <v>40.700000000000003</v>
      </c>
      <c r="L49" s="95">
        <v>41.1</v>
      </c>
      <c r="M49" s="95">
        <v>42.8</v>
      </c>
      <c r="N49" s="95">
        <v>49.1</v>
      </c>
    </row>
    <row r="50" spans="1:14" x14ac:dyDescent="0.25">
      <c r="B50" s="81" t="s">
        <v>75</v>
      </c>
      <c r="C50" s="101">
        <v>31.4</v>
      </c>
      <c r="D50" s="95">
        <v>34.1</v>
      </c>
      <c r="E50" s="95"/>
      <c r="F50" s="95"/>
      <c r="G50" s="95"/>
      <c r="H50" s="95"/>
      <c r="I50" s="95"/>
      <c r="J50" s="95"/>
      <c r="K50" s="95"/>
      <c r="L50" s="95"/>
      <c r="M50" s="101"/>
      <c r="N50" s="95"/>
    </row>
    <row r="51" spans="1:14" x14ac:dyDescent="0.25">
      <c r="B51" s="81"/>
      <c r="C51" s="96"/>
      <c r="D51" s="96"/>
      <c r="E51" s="96"/>
      <c r="F51" s="96"/>
      <c r="G51" s="96"/>
      <c r="H51" s="96"/>
      <c r="I51" s="96"/>
      <c r="J51" s="95"/>
      <c r="K51" s="95"/>
      <c r="L51" s="112"/>
      <c r="M51" s="112"/>
      <c r="N51" s="112"/>
    </row>
    <row r="52" spans="1:14" ht="16.5" x14ac:dyDescent="0.25">
      <c r="A52" s="94" t="s">
        <v>3</v>
      </c>
      <c r="B52" s="81">
        <v>2022</v>
      </c>
      <c r="C52" s="95">
        <v>104298.4</v>
      </c>
      <c r="D52" s="95">
        <v>93760.8</v>
      </c>
      <c r="E52" s="95">
        <v>101218</v>
      </c>
      <c r="F52" s="95">
        <v>86600</v>
      </c>
      <c r="G52" s="95">
        <v>86532.6</v>
      </c>
      <c r="H52" s="95">
        <v>82351.900000000009</v>
      </c>
      <c r="I52" s="95">
        <v>81088.799999999988</v>
      </c>
      <c r="J52" s="95">
        <v>80869.400000000009</v>
      </c>
      <c r="K52" s="95">
        <v>78253.400000000009</v>
      </c>
      <c r="L52" s="112" t="s">
        <v>87</v>
      </c>
      <c r="M52" s="112" t="s">
        <v>88</v>
      </c>
      <c r="N52" s="112" t="s">
        <v>89</v>
      </c>
    </row>
    <row r="53" spans="1:14" x14ac:dyDescent="0.25">
      <c r="B53" s="81" t="s">
        <v>74</v>
      </c>
      <c r="C53" s="95">
        <v>102164</v>
      </c>
      <c r="D53" s="95">
        <v>90293.9</v>
      </c>
      <c r="E53" s="95">
        <v>93283.6</v>
      </c>
      <c r="F53" s="95">
        <v>85548.2</v>
      </c>
      <c r="G53" s="95">
        <v>82117.7</v>
      </c>
      <c r="H53" s="95">
        <v>77951.100000000006</v>
      </c>
      <c r="I53" s="95">
        <v>79668.800000000003</v>
      </c>
      <c r="J53" s="95">
        <v>83429.899999999994</v>
      </c>
      <c r="K53" s="95">
        <v>81042.8</v>
      </c>
      <c r="L53" s="112">
        <v>90370.4</v>
      </c>
      <c r="M53" s="112">
        <v>91029.8</v>
      </c>
      <c r="N53" s="112">
        <v>102841.8</v>
      </c>
    </row>
    <row r="54" spans="1:14" x14ac:dyDescent="0.25">
      <c r="A54" s="83"/>
      <c r="B54" s="81" t="s">
        <v>75</v>
      </c>
      <c r="C54" s="101">
        <v>105256.9</v>
      </c>
      <c r="D54" s="95">
        <v>96275.8</v>
      </c>
      <c r="E54" s="95"/>
      <c r="F54" s="95"/>
      <c r="G54" s="95"/>
      <c r="H54" s="95"/>
      <c r="I54" s="95"/>
      <c r="J54" s="95"/>
      <c r="K54" s="95"/>
      <c r="L54" s="112"/>
      <c r="M54" s="119"/>
      <c r="N54" s="112"/>
    </row>
    <row r="55" spans="1:14" x14ac:dyDescent="0.25">
      <c r="A55" s="83"/>
      <c r="B55" s="83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</row>
    <row r="56" spans="1:14" ht="15" customHeight="1" x14ac:dyDescent="0.25">
      <c r="A56" s="148" t="s">
        <v>102</v>
      </c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</row>
    <row r="57" spans="1:14" x14ac:dyDescent="0.25">
      <c r="A57" s="137" t="s">
        <v>69</v>
      </c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</row>
    <row r="58" spans="1:14" x14ac:dyDescent="0.25">
      <c r="A58" s="137" t="s">
        <v>73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</row>
    <row r="59" spans="1:14" x14ac:dyDescent="0.25">
      <c r="A59" s="99" t="s">
        <v>72</v>
      </c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</row>
    <row r="60" spans="1:14" x14ac:dyDescent="0.25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</row>
    <row r="61" spans="1:14" x14ac:dyDescent="0.25">
      <c r="A61" s="83"/>
      <c r="B61" s="83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</row>
    <row r="62" spans="1:14" x14ac:dyDescent="0.25">
      <c r="A62" s="83"/>
      <c r="B62" s="8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</row>
    <row r="63" spans="1:14" x14ac:dyDescent="0.25">
      <c r="A63" s="83"/>
      <c r="B63" s="83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3"/>
      <c r="N63" s="102"/>
    </row>
    <row r="64" spans="1:14" x14ac:dyDescent="0.25">
      <c r="A64" s="83"/>
      <c r="B64" s="83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</row>
    <row r="65" spans="3:14" x14ac:dyDescent="0.25"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</row>
  </sheetData>
  <mergeCells count="8">
    <mergeCell ref="A58:N58"/>
    <mergeCell ref="A2:N2"/>
    <mergeCell ref="M3:N3"/>
    <mergeCell ref="A6:A12"/>
    <mergeCell ref="A13:A19"/>
    <mergeCell ref="A20:A26"/>
    <mergeCell ref="A56:N56"/>
    <mergeCell ref="A57:N57"/>
  </mergeCells>
  <hyperlinks>
    <hyperlink ref="A1" location="Содержание!A1" display="К содержанию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Содержание</vt:lpstr>
      <vt:lpstr>1</vt:lpstr>
      <vt:lpstr>2</vt:lpstr>
      <vt:lpstr>3</vt:lpstr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2014-10-01T11:12:33Z</cp:lastPrinted>
  <dcterms:created xsi:type="dcterms:W3CDTF">2006-09-16T00:00:00Z</dcterms:created>
  <dcterms:modified xsi:type="dcterms:W3CDTF">2024-03-28T12:38:24Z</dcterms:modified>
</cp:coreProperties>
</file>