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150" windowWidth="24000" windowHeight="10005" tabRatio="617"/>
  </bookViews>
  <sheets>
    <sheet name="Содержание" sheetId="85" r:id="rId1"/>
    <sheet name="1" sheetId="83" r:id="rId2"/>
    <sheet name="2" sheetId="84" r:id="rId3"/>
    <sheet name="3" sheetId="86" r:id="rId4"/>
  </sheets>
  <calcPr calcId="145621"/>
</workbook>
</file>

<file path=xl/calcChain.xml><?xml version="1.0" encoding="utf-8"?>
<calcChain xmlns="http://schemas.openxmlformats.org/spreadsheetml/2006/main">
  <c r="F78" i="83" l="1"/>
  <c r="E55" i="83"/>
  <c r="E47" i="83"/>
  <c r="E25" i="83"/>
  <c r="D47" i="83"/>
  <c r="C73" i="83"/>
  <c r="F38" i="83" l="1"/>
  <c r="F55" i="83"/>
  <c r="C55" i="83"/>
  <c r="F6" i="83"/>
  <c r="E38" i="83"/>
  <c r="E70" i="83"/>
  <c r="E78" i="83"/>
  <c r="E89" i="83"/>
  <c r="C28" i="83"/>
  <c r="C25" i="83" s="1"/>
  <c r="C38" i="83"/>
  <c r="C6" i="83"/>
  <c r="D25" i="83"/>
  <c r="D38" i="83"/>
  <c r="D55" i="83"/>
  <c r="D70" i="83"/>
  <c r="D78" i="83"/>
  <c r="F70" i="83"/>
  <c r="C78" i="83"/>
  <c r="C70" i="83"/>
  <c r="E6" i="83"/>
  <c r="F47" i="83"/>
  <c r="C47" i="83"/>
  <c r="C89" i="83"/>
  <c r="D6" i="83"/>
  <c r="D89" i="83"/>
  <c r="F25" i="83"/>
  <c r="F89" i="83"/>
</calcChain>
</file>

<file path=xl/sharedStrings.xml><?xml version="1.0" encoding="utf-8"?>
<sst xmlns="http://schemas.openxmlformats.org/spreadsheetml/2006/main" count="219" uniqueCount="124">
  <si>
    <t>Содержание:</t>
  </si>
  <si>
    <t>1.</t>
  </si>
  <si>
    <t>2.</t>
  </si>
  <si>
    <t>К содержанию</t>
  </si>
  <si>
    <r>
      <t>Валовая добавленная стоимость туристской индустрии экономики субъекта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(в основных ценах, млн. руб.)</t>
    </r>
  </si>
  <si>
    <t>Республика Крым</t>
  </si>
  <si>
    <t>г. Севастополь</t>
  </si>
  <si>
    <t>Российская Федерация из суммы субъектов Российской Федерации</t>
  </si>
  <si>
    <t>Центральный ФО</t>
  </si>
  <si>
    <r>
      <t xml:space="preserve"> </t>
    </r>
    <r>
      <rPr>
        <sz val="12"/>
        <rFont val="Times New Roman"/>
        <family val="1"/>
        <charset val="204"/>
      </rPr>
      <t>Белгородская область</t>
    </r>
  </si>
  <si>
    <t xml:space="preserve"> Брянская область</t>
  </si>
  <si>
    <r>
      <t xml:space="preserve"> </t>
    </r>
    <r>
      <rPr>
        <sz val="12"/>
        <rFont val="Times New Roman"/>
        <family val="1"/>
        <charset val="204"/>
      </rPr>
      <t>Владимирская область</t>
    </r>
  </si>
  <si>
    <t xml:space="preserve"> Воронежская область</t>
  </si>
  <si>
    <t xml:space="preserve"> Ивановская область</t>
  </si>
  <si>
    <r>
      <t xml:space="preserve"> </t>
    </r>
    <r>
      <rPr>
        <sz val="12"/>
        <rFont val="Times New Roman"/>
        <family val="1"/>
        <charset val="204"/>
      </rPr>
      <t>Калужская область</t>
    </r>
  </si>
  <si>
    <t xml:space="preserve"> Костромская область</t>
  </si>
  <si>
    <t xml:space="preserve"> Курская область</t>
  </si>
  <si>
    <t xml:space="preserve"> Липецкая область</t>
  </si>
  <si>
    <r>
      <t xml:space="preserve"> </t>
    </r>
    <r>
      <rPr>
        <sz val="12"/>
        <rFont val="Times New Roman"/>
        <family val="1"/>
        <charset val="204"/>
      </rPr>
      <t>Московская область</t>
    </r>
  </si>
  <si>
    <t xml:space="preserve"> Орловская область</t>
  </si>
  <si>
    <t xml:space="preserve"> Рязанская область</t>
  </si>
  <si>
    <t xml:space="preserve"> Смоленская область</t>
  </si>
  <si>
    <t xml:space="preserve"> Тамбовская область</t>
  </si>
  <si>
    <r>
      <t xml:space="preserve"> </t>
    </r>
    <r>
      <rPr>
        <sz val="12"/>
        <rFont val="Times New Roman"/>
        <family val="1"/>
        <charset val="204"/>
      </rPr>
      <t>Тверская область</t>
    </r>
  </si>
  <si>
    <r>
      <t xml:space="preserve"> </t>
    </r>
    <r>
      <rPr>
        <sz val="12"/>
        <rFont val="Times New Roman"/>
        <family val="1"/>
        <charset val="204"/>
      </rPr>
      <t>Тульская область</t>
    </r>
  </si>
  <si>
    <t xml:space="preserve"> Ярославская область</t>
  </si>
  <si>
    <t xml:space="preserve"> г.Москва</t>
  </si>
  <si>
    <t>Северо-Западный ФО</t>
  </si>
  <si>
    <r>
      <t xml:space="preserve"> </t>
    </r>
    <r>
      <rPr>
        <sz val="12"/>
        <rFont val="Times New Roman"/>
        <family val="1"/>
        <charset val="204"/>
      </rPr>
      <t>Республика Карелия</t>
    </r>
  </si>
  <si>
    <t xml:space="preserve"> Республика Коми</t>
  </si>
  <si>
    <t xml:space="preserve"> Архангельская область</t>
  </si>
  <si>
    <t xml:space="preserve">    в т.ч. Ненецкий АО</t>
  </si>
  <si>
    <t xml:space="preserve">             Архангельская область без авт. округа</t>
  </si>
  <si>
    <r>
      <t xml:space="preserve"> </t>
    </r>
    <r>
      <rPr>
        <sz val="12"/>
        <rFont val="Times New Roman"/>
        <family val="1"/>
        <charset val="204"/>
      </rPr>
      <t>Вологодская область</t>
    </r>
  </si>
  <si>
    <t xml:space="preserve"> Калининградская область</t>
  </si>
  <si>
    <r>
      <t xml:space="preserve"> </t>
    </r>
    <r>
      <rPr>
        <sz val="12"/>
        <rFont val="Times New Roman"/>
        <family val="1"/>
        <charset val="204"/>
      </rPr>
      <t>Ленинградская область</t>
    </r>
  </si>
  <si>
    <t xml:space="preserve"> Мурманская область</t>
  </si>
  <si>
    <t xml:space="preserve"> Новгородская область</t>
  </si>
  <si>
    <r>
      <t xml:space="preserve"> </t>
    </r>
    <r>
      <rPr>
        <sz val="12"/>
        <rFont val="Times New Roman"/>
        <family val="1"/>
        <charset val="204"/>
      </rPr>
      <t>Псковская область</t>
    </r>
  </si>
  <si>
    <t xml:space="preserve"> г.Санкт-Петербург</t>
  </si>
  <si>
    <t>Южный ФО</t>
  </si>
  <si>
    <t xml:space="preserve"> Республика Адыгея</t>
  </si>
  <si>
    <t xml:space="preserve"> Республика Калмыкия</t>
  </si>
  <si>
    <t xml:space="preserve"> Краснодарский край</t>
  </si>
  <si>
    <r>
      <t xml:space="preserve"> </t>
    </r>
    <r>
      <rPr>
        <sz val="12"/>
        <rFont val="Times New Roman"/>
        <family val="1"/>
        <charset val="204"/>
      </rPr>
      <t>Астраханская область</t>
    </r>
  </si>
  <si>
    <t xml:space="preserve"> Волгоградская область</t>
  </si>
  <si>
    <r>
      <t xml:space="preserve"> </t>
    </r>
    <r>
      <rPr>
        <sz val="12"/>
        <rFont val="Times New Roman"/>
        <family val="1"/>
        <charset val="204"/>
      </rPr>
      <t>Ростовская область</t>
    </r>
  </si>
  <si>
    <t>Северо-Кавказский ФО</t>
  </si>
  <si>
    <t xml:space="preserve"> Республика Дагестан</t>
  </si>
  <si>
    <r>
      <t xml:space="preserve"> </t>
    </r>
    <r>
      <rPr>
        <sz val="12"/>
        <rFont val="Times New Roman"/>
        <family val="1"/>
        <charset val="204"/>
      </rPr>
      <t>Республика Ингушетия</t>
    </r>
  </si>
  <si>
    <t xml:space="preserve"> Кабардино-Балкарская Республика</t>
  </si>
  <si>
    <t xml:space="preserve"> Карачаево-Черкесская Республика</t>
  </si>
  <si>
    <t xml:space="preserve"> Республика Северная Осетия-Алания</t>
  </si>
  <si>
    <t xml:space="preserve"> Чеченская Республика</t>
  </si>
  <si>
    <r>
      <t xml:space="preserve"> </t>
    </r>
    <r>
      <rPr>
        <sz val="12"/>
        <rFont val="Times New Roman"/>
        <family val="1"/>
        <charset val="204"/>
      </rPr>
      <t>Ставропольский край</t>
    </r>
  </si>
  <si>
    <t>Приволжский ФО</t>
  </si>
  <si>
    <r>
      <t xml:space="preserve"> </t>
    </r>
    <r>
      <rPr>
        <sz val="12"/>
        <rFont val="Times New Roman"/>
        <family val="1"/>
        <charset val="204"/>
      </rPr>
      <t>Республика Башкортостан</t>
    </r>
  </si>
  <si>
    <t xml:space="preserve"> Республика Марий Эл</t>
  </si>
  <si>
    <t xml:space="preserve"> Республика Мордовия</t>
  </si>
  <si>
    <t xml:space="preserve"> Республика Татарстан</t>
  </si>
  <si>
    <t xml:space="preserve"> Удмуртская Республика</t>
  </si>
  <si>
    <t xml:space="preserve"> Чувашская Республика</t>
  </si>
  <si>
    <t xml:space="preserve"> Пермский край</t>
  </si>
  <si>
    <r>
      <t xml:space="preserve"> </t>
    </r>
    <r>
      <rPr>
        <sz val="12"/>
        <rFont val="Times New Roman"/>
        <family val="1"/>
        <charset val="204"/>
      </rPr>
      <t>Кировская область</t>
    </r>
  </si>
  <si>
    <r>
      <t xml:space="preserve"> </t>
    </r>
    <r>
      <rPr>
        <sz val="12"/>
        <rFont val="Times New Roman"/>
        <family val="1"/>
        <charset val="204"/>
      </rPr>
      <t>Нижегородская область</t>
    </r>
  </si>
  <si>
    <r>
      <t xml:space="preserve"> </t>
    </r>
    <r>
      <rPr>
        <sz val="12"/>
        <rFont val="Times New Roman"/>
        <family val="1"/>
        <charset val="204"/>
      </rPr>
      <t>Оренбургская область</t>
    </r>
  </si>
  <si>
    <t xml:space="preserve"> Пензенская область</t>
  </si>
  <si>
    <t xml:space="preserve"> Самарская область</t>
  </si>
  <si>
    <t xml:space="preserve"> Саратовская область</t>
  </si>
  <si>
    <t xml:space="preserve"> Ульяновская область</t>
  </si>
  <si>
    <t>Уральский ФО</t>
  </si>
  <si>
    <r>
      <t xml:space="preserve"> </t>
    </r>
    <r>
      <rPr>
        <sz val="12"/>
        <rFont val="Times New Roman"/>
        <family val="1"/>
        <charset val="204"/>
      </rPr>
      <t>Курганская область</t>
    </r>
  </si>
  <si>
    <t xml:space="preserve"> Свердловская область</t>
  </si>
  <si>
    <r>
      <t xml:space="preserve"> </t>
    </r>
    <r>
      <rPr>
        <sz val="12"/>
        <rFont val="Times New Roman"/>
        <family val="1"/>
        <charset val="204"/>
      </rPr>
      <t>Тюменская область</t>
    </r>
  </si>
  <si>
    <t xml:space="preserve">  в т.ч. Ханты-Мансийский АО</t>
  </si>
  <si>
    <t xml:space="preserve">          Ямало-Ненецкий АО</t>
  </si>
  <si>
    <t xml:space="preserve">          Тюменская область без авт. округа</t>
  </si>
  <si>
    <r>
      <t xml:space="preserve"> </t>
    </r>
    <r>
      <rPr>
        <sz val="12"/>
        <rFont val="Times New Roman"/>
        <family val="1"/>
        <charset val="204"/>
      </rPr>
      <t>Челябинская область</t>
    </r>
  </si>
  <si>
    <t>Сибирский ФО</t>
  </si>
  <si>
    <t xml:space="preserve"> Республика Алтай</t>
  </si>
  <si>
    <t xml:space="preserve"> Республика Тыва</t>
  </si>
  <si>
    <t xml:space="preserve"> Республика Хакасия</t>
  </si>
  <si>
    <r>
      <t xml:space="preserve"> </t>
    </r>
    <r>
      <rPr>
        <sz val="12"/>
        <rFont val="Times New Roman"/>
        <family val="1"/>
        <charset val="204"/>
      </rPr>
      <t>Алтайский край</t>
    </r>
  </si>
  <si>
    <r>
      <t xml:space="preserve"> </t>
    </r>
    <r>
      <rPr>
        <sz val="12"/>
        <rFont val="Times New Roman"/>
        <family val="1"/>
        <charset val="204"/>
      </rPr>
      <t>Красноярский край</t>
    </r>
  </si>
  <si>
    <r>
      <t xml:space="preserve"> </t>
    </r>
    <r>
      <rPr>
        <sz val="12"/>
        <rFont val="Times New Roman"/>
        <family val="1"/>
        <charset val="204"/>
      </rPr>
      <t>Иркутская область</t>
    </r>
  </si>
  <si>
    <r>
      <t xml:space="preserve"> </t>
    </r>
    <r>
      <rPr>
        <sz val="12"/>
        <rFont val="Times New Roman"/>
        <family val="1"/>
        <charset val="204"/>
      </rPr>
      <t>Кемеровская область</t>
    </r>
  </si>
  <si>
    <r>
      <t xml:space="preserve"> </t>
    </r>
    <r>
      <rPr>
        <sz val="12"/>
        <rFont val="Times New Roman"/>
        <family val="1"/>
        <charset val="204"/>
      </rPr>
      <t>Новосибирская область</t>
    </r>
  </si>
  <si>
    <t xml:space="preserve"> Омская область</t>
  </si>
  <si>
    <t xml:space="preserve"> Томская область</t>
  </si>
  <si>
    <t>Дальневосточный ФО</t>
  </si>
  <si>
    <r>
      <t xml:space="preserve"> </t>
    </r>
    <r>
      <rPr>
        <sz val="12"/>
        <rFont val="Times New Roman"/>
        <family val="1"/>
        <charset val="204"/>
      </rPr>
      <t>Республика Бурятия</t>
    </r>
  </si>
  <si>
    <r>
      <t xml:space="preserve"> </t>
    </r>
    <r>
      <rPr>
        <sz val="12"/>
        <rFont val="Times New Roman"/>
        <family val="1"/>
        <charset val="204"/>
      </rPr>
      <t>Республика Саха (Якутия)</t>
    </r>
  </si>
  <si>
    <t>Забайкальский край</t>
  </si>
  <si>
    <t xml:space="preserve"> Камчатский край</t>
  </si>
  <si>
    <r>
      <t xml:space="preserve"> </t>
    </r>
    <r>
      <rPr>
        <sz val="12"/>
        <rFont val="Times New Roman"/>
        <family val="1"/>
        <charset val="204"/>
      </rPr>
      <t>Приморский край</t>
    </r>
  </si>
  <si>
    <t xml:space="preserve"> Хабаровский край</t>
  </si>
  <si>
    <t xml:space="preserve"> Амурская область</t>
  </si>
  <si>
    <r>
      <t xml:space="preserve"> </t>
    </r>
    <r>
      <rPr>
        <sz val="12"/>
        <rFont val="Times New Roman"/>
        <family val="1"/>
        <charset val="204"/>
      </rPr>
      <t>Магаданская область</t>
    </r>
  </si>
  <si>
    <r>
      <t xml:space="preserve"> </t>
    </r>
    <r>
      <rPr>
        <sz val="12"/>
        <rFont val="Times New Roman"/>
        <family val="1"/>
        <charset val="204"/>
      </rPr>
      <t>Сахалинская область</t>
    </r>
  </si>
  <si>
    <t xml:space="preserve"> Еврейская авт. область</t>
  </si>
  <si>
    <t xml:space="preserve"> Чукотский АО</t>
  </si>
  <si>
    <t>Доля валовой добавленной стоимости туристской индустрии в валовом региональном продукте субъекта Российской Федерации, %</t>
  </si>
  <si>
    <t>Ямало-Ненецкий АО</t>
  </si>
  <si>
    <t>Тюменская область без авт. округа</t>
  </si>
  <si>
    <t>Архангельская область без авт. округа</t>
  </si>
  <si>
    <t xml:space="preserve"> в т.ч. Ненецкий АО</t>
  </si>
  <si>
    <t>Ответственный исполнитель:</t>
  </si>
  <si>
    <t>Валовая добавленная стоимость туристской индустрии экономики субъекта Российской Федерации по ОКВЭД2 (в основных ценах, млн. руб.) 2019-2022 гг.</t>
  </si>
  <si>
    <t>Доля валовой добавленной стоимости туристской индустрии в валовом региональном продукте субъекта Российской Федерации по ОКВЭД2 (%) 2019-2022 гг.</t>
  </si>
  <si>
    <r>
      <t xml:space="preserve">Обновлено: </t>
    </r>
    <r>
      <rPr>
        <sz val="12"/>
        <rFont val="Times New Roman"/>
        <family val="1"/>
        <charset val="204"/>
      </rPr>
      <t>20.03.2024 г.</t>
    </r>
  </si>
  <si>
    <t>Пункт ФПСР</t>
  </si>
  <si>
    <t>Наименование показателя</t>
  </si>
  <si>
    <t xml:space="preserve">Периодичность </t>
  </si>
  <si>
    <t>Ежегодно</t>
  </si>
  <si>
    <t>Срок публикации информации по показателю за 2023 год</t>
  </si>
  <si>
    <t>Справочная информация о последующих публикациях</t>
  </si>
  <si>
    <t>3.</t>
  </si>
  <si>
    <t>п. 1.2.14.</t>
  </si>
  <si>
    <t>Доля валовой добавленной стоимости туристской индустрии в валовом региональном продукте субъекта Российской Федерации</t>
  </si>
  <si>
    <t>не позднее 20 марта 2025 года</t>
  </si>
  <si>
    <r>
      <rPr>
        <vertAlign val="superscript"/>
        <sz val="12"/>
        <rFont val="Times New Roman"/>
        <family val="1"/>
        <charset val="204"/>
      </rPr>
      <t xml:space="preserve">1)  </t>
    </r>
    <r>
      <rPr>
        <sz val="12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</si>
  <si>
    <r>
      <t>2022</t>
    </r>
    <r>
      <rPr>
        <b/>
        <vertAlign val="superscript"/>
        <sz val="12"/>
        <color theme="1"/>
        <rFont val="Arial"/>
        <family val="2"/>
        <charset val="204"/>
      </rPr>
      <t>1)</t>
    </r>
  </si>
  <si>
    <t>Баранов Александр Олегович</t>
  </si>
  <si>
    <t>8 (495) 568-00-42 (доб. 99-927)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</si>
</sst>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8" x14ac:knownFonts="1">
    <font>
      <sz val="10"/>
      <name val="Arial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rgb="FF0000FF"/>
      <name val="Arial"/>
      <family val="2"/>
      <charset val="204"/>
    </font>
    <font>
      <b/>
      <sz val="12"/>
      <color theme="10"/>
      <name val="Times New Roman"/>
      <family val="1"/>
      <charset val="204"/>
    </font>
    <font>
      <sz val="12"/>
      <color rgb="FF0000FF"/>
      <name val="Arial"/>
      <family val="2"/>
      <charset val="204"/>
    </font>
    <font>
      <sz val="12"/>
      <color theme="9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0"/>
      <color theme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3" fillId="0" borderId="1" applyNumberFormat="0" applyFill="0" applyProtection="0">
      <alignment horizontal="left" vertical="top" wrapText="1"/>
    </xf>
    <xf numFmtId="0" fontId="1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165" fontId="1" fillId="0" borderId="0" xfId="0" applyNumberFormat="1" applyFont="1" applyFill="1"/>
    <xf numFmtId="0" fontId="2" fillId="0" borderId="0" xfId="0" applyFont="1" applyAlignment="1"/>
    <xf numFmtId="165" fontId="17" fillId="0" borderId="0" xfId="4" applyNumberFormat="1" applyFont="1" applyFill="1"/>
    <xf numFmtId="165" fontId="17" fillId="0" borderId="0" xfId="0" applyNumberFormat="1" applyFont="1"/>
    <xf numFmtId="165" fontId="18" fillId="0" borderId="0" xfId="0" applyNumberFormat="1" applyFont="1" applyFill="1"/>
    <xf numFmtId="165" fontId="17" fillId="0" borderId="0" xfId="0" applyNumberFormat="1" applyFont="1" applyFill="1"/>
    <xf numFmtId="0" fontId="7" fillId="0" borderId="0" xfId="0" applyFont="1"/>
    <xf numFmtId="0" fontId="0" fillId="0" borderId="0" xfId="0" applyAlignment="1">
      <alignment wrapText="1"/>
    </xf>
    <xf numFmtId="165" fontId="1" fillId="0" borderId="0" xfId="5" applyNumberFormat="1" applyFont="1" applyFill="1" applyBorder="1"/>
    <xf numFmtId="0" fontId="9" fillId="0" borderId="0" xfId="4" applyFont="1"/>
    <xf numFmtId="0" fontId="8" fillId="0" borderId="0" xfId="4" applyFont="1"/>
    <xf numFmtId="0" fontId="8" fillId="0" borderId="0" xfId="4" applyFont="1" applyFill="1"/>
    <xf numFmtId="0" fontId="8" fillId="0" borderId="0" xfId="4" applyFont="1" applyFill="1" applyBorder="1" applyAlignment="1">
      <alignment vertical="top" wrapText="1"/>
    </xf>
    <xf numFmtId="164" fontId="19" fillId="0" borderId="0" xfId="3" applyNumberFormat="1" applyFont="1" applyFill="1" applyBorder="1" applyAlignment="1" applyProtection="1">
      <alignment vertical="center"/>
    </xf>
    <xf numFmtId="0" fontId="10" fillId="0" borderId="0" xfId="0" applyFont="1"/>
    <xf numFmtId="0" fontId="12" fillId="0" borderId="0" xfId="0" applyFont="1"/>
    <xf numFmtId="0" fontId="10" fillId="0" borderId="0" xfId="0" applyFont="1" applyBorder="1" applyAlignment="1">
      <alignment horizontal="left"/>
    </xf>
    <xf numFmtId="0" fontId="0" fillId="0" borderId="0" xfId="0" applyFill="1" applyAlignment="1">
      <alignment wrapText="1"/>
    </xf>
    <xf numFmtId="0" fontId="12" fillId="0" borderId="0" xfId="0" applyFont="1" applyAlignment="1">
      <alignment horizontal="left"/>
    </xf>
    <xf numFmtId="165" fontId="20" fillId="0" borderId="0" xfId="5" applyNumberFormat="1" applyFont="1" applyFill="1" applyBorder="1"/>
    <xf numFmtId="165" fontId="21" fillId="0" borderId="0" xfId="5" applyNumberFormat="1" applyFont="1" applyFill="1" applyBorder="1"/>
    <xf numFmtId="165" fontId="21" fillId="0" borderId="0" xfId="0" applyNumberFormat="1" applyFont="1" applyFill="1"/>
    <xf numFmtId="0" fontId="5" fillId="0" borderId="0" xfId="0" applyFont="1"/>
    <xf numFmtId="164" fontId="1" fillId="0" borderId="0" xfId="0" applyNumberFormat="1" applyFont="1" applyFill="1"/>
    <xf numFmtId="0" fontId="9" fillId="0" borderId="0" xfId="0" applyFont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Fill="1" applyBorder="1"/>
    <xf numFmtId="0" fontId="0" fillId="0" borderId="0" xfId="0" applyBorder="1"/>
    <xf numFmtId="0" fontId="13" fillId="0" borderId="0" xfId="3" applyFont="1" applyBorder="1" applyAlignment="1" applyProtection="1">
      <alignment horizontal="left" vertical="center" wrapText="1"/>
    </xf>
    <xf numFmtId="0" fontId="14" fillId="0" borderId="0" xfId="3" applyFont="1" applyFill="1" applyBorder="1" applyAlignment="1" applyProtection="1">
      <alignment horizontal="center" vertical="center" wrapText="1"/>
    </xf>
    <xf numFmtId="0" fontId="0" fillId="0" borderId="2" xfId="0" applyBorder="1" applyAlignment="1"/>
    <xf numFmtId="0" fontId="22" fillId="0" borderId="3" xfId="0" applyFont="1" applyFill="1" applyBorder="1" applyAlignment="1">
      <alignment horizontal="center"/>
    </xf>
    <xf numFmtId="0" fontId="22" fillId="0" borderId="4" xfId="0" applyFont="1" applyFill="1" applyBorder="1" applyAlignment="1">
      <alignment horizontal="center"/>
    </xf>
    <xf numFmtId="0" fontId="10" fillId="0" borderId="5" xfId="4" applyFont="1" applyFill="1" applyBorder="1" applyAlignment="1">
      <alignment wrapText="1"/>
    </xf>
    <xf numFmtId="0" fontId="12" fillId="0" borderId="5" xfId="4" applyFont="1" applyFill="1" applyBorder="1" applyAlignment="1">
      <alignment wrapText="1"/>
    </xf>
    <xf numFmtId="0" fontId="12" fillId="0" borderId="5" xfId="4" applyFont="1" applyFill="1" applyBorder="1"/>
    <xf numFmtId="0" fontId="10" fillId="0" borderId="5" xfId="4" applyFont="1" applyFill="1" applyBorder="1" applyAlignment="1">
      <alignment horizontal="left"/>
    </xf>
    <xf numFmtId="0" fontId="12" fillId="0" borderId="5" xfId="4" applyFont="1" applyFill="1" applyBorder="1" applyAlignment="1">
      <alignment horizontal="left"/>
    </xf>
    <xf numFmtId="0" fontId="12" fillId="0" borderId="6" xfId="4" applyFont="1" applyFill="1" applyBorder="1" applyAlignment="1">
      <alignment horizontal="left"/>
    </xf>
    <xf numFmtId="165" fontId="23" fillId="0" borderId="7" xfId="0" applyNumberFormat="1" applyFont="1" applyFill="1" applyBorder="1" applyAlignment="1">
      <alignment horizontal="center"/>
    </xf>
    <xf numFmtId="165" fontId="23" fillId="0" borderId="8" xfId="0" applyNumberFormat="1" applyFont="1" applyFill="1" applyBorder="1" applyAlignment="1">
      <alignment horizontal="center"/>
    </xf>
    <xf numFmtId="0" fontId="0" fillId="0" borderId="9" xfId="0" applyBorder="1" applyAlignment="1"/>
    <xf numFmtId="0" fontId="10" fillId="0" borderId="10" xfId="4" applyFont="1" applyFill="1" applyBorder="1" applyAlignment="1">
      <alignment wrapText="1"/>
    </xf>
    <xf numFmtId="0" fontId="12" fillId="0" borderId="10" xfId="4" applyFont="1" applyFill="1" applyBorder="1" applyAlignment="1">
      <alignment wrapText="1"/>
    </xf>
    <xf numFmtId="0" fontId="12" fillId="0" borderId="10" xfId="4" applyFont="1" applyFill="1" applyBorder="1"/>
    <xf numFmtId="0" fontId="10" fillId="0" borderId="10" xfId="4" applyFont="1" applyFill="1" applyBorder="1" applyAlignment="1">
      <alignment horizontal="left"/>
    </xf>
    <xf numFmtId="0" fontId="12" fillId="0" borderId="10" xfId="4" applyFont="1" applyFill="1" applyBorder="1" applyAlignment="1">
      <alignment horizontal="left"/>
    </xf>
    <xf numFmtId="0" fontId="12" fillId="0" borderId="11" xfId="4" applyFont="1" applyFill="1" applyBorder="1" applyAlignment="1">
      <alignment horizontal="left"/>
    </xf>
    <xf numFmtId="0" fontId="10" fillId="0" borderId="12" xfId="4" applyFont="1" applyFill="1" applyBorder="1" applyAlignment="1">
      <alignment wrapText="1"/>
    </xf>
    <xf numFmtId="165" fontId="22" fillId="0" borderId="13" xfId="0" applyNumberFormat="1" applyFont="1" applyFill="1" applyBorder="1" applyAlignment="1">
      <alignment horizontal="center"/>
    </xf>
    <xf numFmtId="0" fontId="10" fillId="0" borderId="14" xfId="4" applyFont="1" applyFill="1" applyBorder="1" applyAlignment="1">
      <alignment wrapText="1"/>
    </xf>
    <xf numFmtId="165" fontId="23" fillId="0" borderId="15" xfId="0" applyNumberFormat="1" applyFont="1" applyFill="1" applyBorder="1" applyAlignment="1">
      <alignment horizontal="center"/>
    </xf>
    <xf numFmtId="0" fontId="10" fillId="0" borderId="16" xfId="4" applyFont="1" applyFill="1" applyBorder="1" applyAlignment="1">
      <alignment wrapText="1"/>
    </xf>
    <xf numFmtId="165" fontId="22" fillId="0" borderId="17" xfId="0" applyNumberFormat="1" applyFont="1" applyFill="1" applyBorder="1" applyAlignment="1">
      <alignment horizontal="center"/>
    </xf>
    <xf numFmtId="0" fontId="12" fillId="0" borderId="12" xfId="4" applyFont="1" applyFill="1" applyBorder="1" applyAlignment="1">
      <alignment wrapText="1"/>
    </xf>
    <xf numFmtId="0" fontId="12" fillId="0" borderId="14" xfId="4" applyFont="1" applyFill="1" applyBorder="1" applyAlignment="1">
      <alignment wrapText="1"/>
    </xf>
    <xf numFmtId="0" fontId="10" fillId="0" borderId="18" xfId="4" applyFont="1" applyFill="1" applyBorder="1" applyAlignment="1">
      <alignment wrapText="1"/>
    </xf>
    <xf numFmtId="165" fontId="22" fillId="0" borderId="19" xfId="0" applyNumberFormat="1" applyFont="1" applyFill="1" applyBorder="1" applyAlignment="1">
      <alignment horizontal="center"/>
    </xf>
    <xf numFmtId="0" fontId="10" fillId="0" borderId="20" xfId="4" applyFont="1" applyFill="1" applyBorder="1" applyAlignment="1">
      <alignment wrapText="1"/>
    </xf>
    <xf numFmtId="165" fontId="23" fillId="0" borderId="21" xfId="0" applyNumberFormat="1" applyFont="1" applyFill="1" applyBorder="1" applyAlignment="1">
      <alignment horizontal="center"/>
    </xf>
    <xf numFmtId="0" fontId="10" fillId="0" borderId="22" xfId="4" applyFont="1" applyFill="1" applyBorder="1" applyAlignment="1">
      <alignment wrapText="1"/>
    </xf>
    <xf numFmtId="165" fontId="22" fillId="0" borderId="23" xfId="0" applyNumberFormat="1" applyFont="1" applyFill="1" applyBorder="1" applyAlignment="1">
      <alignment horizontal="center"/>
    </xf>
    <xf numFmtId="0" fontId="12" fillId="0" borderId="18" xfId="4" applyFont="1" applyFill="1" applyBorder="1" applyAlignment="1">
      <alignment wrapText="1"/>
    </xf>
    <xf numFmtId="165" fontId="23" fillId="0" borderId="19" xfId="0" applyNumberFormat="1" applyFont="1" applyFill="1" applyBorder="1" applyAlignment="1">
      <alignment horizontal="center"/>
    </xf>
    <xf numFmtId="0" fontId="12" fillId="0" borderId="20" xfId="4" applyFont="1" applyFill="1" applyBorder="1" applyAlignment="1">
      <alignment wrapText="1"/>
    </xf>
    <xf numFmtId="0" fontId="12" fillId="0" borderId="18" xfId="4" applyFont="1" applyFill="1" applyBorder="1"/>
    <xf numFmtId="0" fontId="10" fillId="0" borderId="20" xfId="4" applyFont="1" applyFill="1" applyBorder="1" applyAlignment="1">
      <alignment horizontal="left"/>
    </xf>
    <xf numFmtId="0" fontId="10" fillId="0" borderId="22" xfId="4" applyFont="1" applyFill="1" applyBorder="1"/>
    <xf numFmtId="0" fontId="12" fillId="0" borderId="20" xfId="4" applyFont="1" applyFill="1" applyBorder="1" applyAlignment="1">
      <alignment horizontal="left"/>
    </xf>
    <xf numFmtId="0" fontId="10" fillId="0" borderId="18" xfId="4" applyFont="1" applyFill="1" applyBorder="1" applyAlignment="1">
      <alignment horizontal="left"/>
    </xf>
    <xf numFmtId="0" fontId="10" fillId="0" borderId="22" xfId="4" applyFont="1" applyFill="1" applyBorder="1" applyAlignment="1">
      <alignment horizontal="left"/>
    </xf>
    <xf numFmtId="0" fontId="12" fillId="0" borderId="18" xfId="4" applyFont="1" applyFill="1" applyBorder="1" applyAlignment="1">
      <alignment horizontal="left"/>
    </xf>
    <xf numFmtId="0" fontId="10" fillId="0" borderId="0" xfId="5" applyFont="1"/>
    <xf numFmtId="0" fontId="12" fillId="0" borderId="0" xfId="5" applyFont="1"/>
    <xf numFmtId="0" fontId="24" fillId="0" borderId="0" xfId="4" applyFont="1" applyAlignment="1">
      <alignment horizontal="left"/>
    </xf>
    <xf numFmtId="0" fontId="22" fillId="0" borderId="24" xfId="0" applyFont="1" applyFill="1" applyBorder="1" applyAlignment="1">
      <alignment horizontal="center"/>
    </xf>
    <xf numFmtId="165" fontId="22" fillId="0" borderId="25" xfId="0" applyNumberFormat="1" applyFont="1" applyFill="1" applyBorder="1" applyAlignment="1">
      <alignment horizontal="center"/>
    </xf>
    <xf numFmtId="165" fontId="22" fillId="0" borderId="26" xfId="0" applyNumberFormat="1" applyFont="1" applyFill="1" applyBorder="1" applyAlignment="1">
      <alignment horizontal="center"/>
    </xf>
    <xf numFmtId="165" fontId="23" fillId="0" borderId="27" xfId="0" applyNumberFormat="1" applyFont="1" applyFill="1" applyBorder="1" applyAlignment="1">
      <alignment horizontal="center"/>
    </xf>
    <xf numFmtId="165" fontId="23" fillId="0" borderId="28" xfId="0" applyNumberFormat="1" applyFont="1" applyFill="1" applyBorder="1" applyAlignment="1">
      <alignment horizontal="center"/>
    </xf>
    <xf numFmtId="165" fontId="23" fillId="0" borderId="29" xfId="0" applyNumberFormat="1" applyFont="1" applyFill="1" applyBorder="1" applyAlignment="1">
      <alignment horizontal="center"/>
    </xf>
    <xf numFmtId="165" fontId="23" fillId="0" borderId="30" xfId="0" applyNumberFormat="1" applyFont="1" applyFill="1" applyBorder="1" applyAlignment="1">
      <alignment horizontal="center"/>
    </xf>
    <xf numFmtId="165" fontId="22" fillId="0" borderId="15" xfId="0" applyNumberFormat="1" applyFont="1" applyFill="1" applyBorder="1" applyAlignment="1">
      <alignment horizontal="center"/>
    </xf>
    <xf numFmtId="0" fontId="5" fillId="0" borderId="0" xfId="4" applyFont="1" applyBorder="1"/>
    <xf numFmtId="0" fontId="7" fillId="0" borderId="0" xfId="4" applyFont="1" applyFill="1" applyBorder="1" applyAlignment="1">
      <alignment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13" fillId="0" borderId="0" xfId="3" applyFont="1" applyBorder="1" applyAlignment="1" applyProtection="1">
      <alignment horizontal="left" vertical="center" wrapText="1"/>
    </xf>
    <xf numFmtId="164" fontId="19" fillId="0" borderId="0" xfId="3" applyNumberFormat="1" applyFont="1" applyFill="1" applyBorder="1" applyAlignment="1" applyProtection="1">
      <alignment horizontal="left" vertical="center"/>
    </xf>
    <xf numFmtId="0" fontId="10" fillId="0" borderId="0" xfId="4" applyFont="1" applyFill="1" applyBorder="1" applyAlignment="1">
      <alignment horizontal="left" vertical="top" wrapText="1"/>
    </xf>
    <xf numFmtId="0" fontId="12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164" fontId="25" fillId="0" borderId="0" xfId="3" applyNumberFormat="1" applyFont="1" applyFill="1" applyBorder="1" applyAlignment="1" applyProtection="1">
      <alignment horizontal="left" vertical="center"/>
    </xf>
  </cellXfs>
  <cellStyles count="10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Обычный 4" xfId="6"/>
    <cellStyle name="Процентный 2" xfId="7"/>
    <cellStyle name="Процентный 2 2" xfId="8"/>
    <cellStyle name="Процентный 2 3" xfId="9"/>
  </cellStyles>
  <dxfs count="20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5" name="Рисунок 4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8275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tabSelected="1" zoomScaleNormal="100" workbookViewId="0">
      <selection activeCell="I22" sqref="I22"/>
    </sheetView>
  </sheetViews>
  <sheetFormatPr defaultRowHeight="12.75" x14ac:dyDescent="0.2"/>
  <cols>
    <col min="1" max="1" width="4" customWidth="1"/>
    <col min="2" max="2" width="17.28515625" customWidth="1"/>
    <col min="3" max="3" width="29.7109375" customWidth="1"/>
    <col min="4" max="4" width="26.85546875" customWidth="1"/>
    <col min="9" max="9" width="19.140625" customWidth="1"/>
    <col min="10" max="10" width="19.5703125" customWidth="1"/>
    <col min="11" max="11" width="21" customWidth="1"/>
    <col min="12" max="12" width="13.42578125" customWidth="1"/>
    <col min="13" max="13" width="20.28515625" customWidth="1"/>
    <col min="14" max="14" width="19.42578125" customWidth="1"/>
  </cols>
  <sheetData>
    <row r="1" spans="1:15" s="10" customFormat="1" ht="15.95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5" ht="5.2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5" ht="15.95" customHeight="1" x14ac:dyDescent="0.25">
      <c r="A3" s="20" t="s">
        <v>1</v>
      </c>
      <c r="B3" s="98" t="s">
        <v>107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22"/>
    </row>
    <row r="4" spans="1:15" ht="15.95" customHeight="1" x14ac:dyDescent="0.25">
      <c r="A4" s="20" t="s">
        <v>2</v>
      </c>
      <c r="B4" s="98" t="s">
        <v>108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22"/>
    </row>
    <row r="5" spans="1:15" ht="13.5" customHeight="1" x14ac:dyDescent="0.25">
      <c r="A5" s="20" t="s">
        <v>116</v>
      </c>
      <c r="B5" s="98" t="s">
        <v>115</v>
      </c>
      <c r="C5" s="98"/>
      <c r="D5" s="98"/>
      <c r="E5" s="98"/>
      <c r="F5" s="98"/>
      <c r="G5" s="98"/>
      <c r="H5" s="98"/>
      <c r="I5" s="98"/>
      <c r="J5" s="98"/>
      <c r="K5" s="34"/>
      <c r="L5" s="34"/>
      <c r="M5" s="34"/>
      <c r="N5" s="34"/>
      <c r="O5" s="22"/>
    </row>
    <row r="6" spans="1:15" ht="21" customHeight="1" x14ac:dyDescent="0.25">
      <c r="A6" s="20"/>
      <c r="B6" s="78" t="s">
        <v>106</v>
      </c>
      <c r="C6" s="79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22"/>
    </row>
    <row r="7" spans="1:15" ht="13.5" customHeight="1" x14ac:dyDescent="0.25">
      <c r="A7" s="20"/>
      <c r="B7" s="80" t="s">
        <v>122</v>
      </c>
      <c r="C7" s="79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22"/>
    </row>
    <row r="8" spans="1:15" ht="16.5" customHeight="1" x14ac:dyDescent="0.25">
      <c r="A8" s="19"/>
      <c r="B8" s="80" t="s">
        <v>123</v>
      </c>
      <c r="C8" s="79"/>
      <c r="D8" s="35"/>
      <c r="E8" s="35"/>
      <c r="F8" s="35"/>
      <c r="G8" s="35"/>
      <c r="H8" s="35"/>
      <c r="I8" s="35"/>
      <c r="J8" s="19"/>
      <c r="K8" s="19"/>
      <c r="L8" s="19"/>
      <c r="M8" s="19"/>
      <c r="N8" s="19"/>
    </row>
    <row r="9" spans="1:15" ht="16.5" customHeight="1" x14ac:dyDescent="0.25">
      <c r="A9" s="19"/>
      <c r="B9" s="80"/>
      <c r="C9" s="79"/>
      <c r="D9" s="35"/>
      <c r="E9" s="35"/>
      <c r="F9" s="35"/>
      <c r="G9" s="35"/>
      <c r="H9" s="35"/>
      <c r="I9" s="35"/>
      <c r="J9" s="19"/>
      <c r="K9" s="19"/>
      <c r="L9" s="19"/>
      <c r="M9" s="19"/>
      <c r="N9" s="19"/>
    </row>
    <row r="10" spans="1:15" s="26" customFormat="1" ht="12.75" customHeight="1" x14ac:dyDescent="0.25">
      <c r="B10" s="18"/>
    </row>
    <row r="11" spans="1:15" ht="15.75" x14ac:dyDescent="0.25">
      <c r="B11" s="18" t="s">
        <v>109</v>
      </c>
      <c r="C11" s="26"/>
    </row>
  </sheetData>
  <mergeCells count="3">
    <mergeCell ref="B3:N3"/>
    <mergeCell ref="B4:N4"/>
    <mergeCell ref="B5:J5"/>
  </mergeCells>
  <hyperlinks>
    <hyperlink ref="B3" location="'Таблица 1N'!A1" display="Валовая добавленная стоимость по отраслям экономики ( в текущих ценах, млрд. руб.)"/>
    <hyperlink ref="B4" location="'Таблица 2N'!A1" display="Валовая добавленная стоимость по отраслям экономики ( в  ценах 2016 г., млрд. руб.)"/>
    <hyperlink ref="B3:I3" location="'Таблица 1a'!A1" display="Валовая добавленная стоимость по отраслям экономики                                              (в текущих ценах, млрд. руб.)"/>
    <hyperlink ref="B4:I4" location="'Таблица 1b'!A1" display="Валовая добавленная стоимость по отраслям экономики                                             (в  ценах 2016 г., млрд. руб.)"/>
    <hyperlink ref="B3:N3" location="'1'!A1" display="Валовая добавленная стоимость туристской индустрии экономики субъекта Российской Федерации по ОКВЭД2 (в основных ценах, млн. руб.) 2019-2022 гг."/>
    <hyperlink ref="B4:N4" location="'2'!A1" display="Доля валовой добавленной стоимости туристской индустрии в валовом региональном продукте субъекта Российской Федерации по ОКВЭД2 (%) 2019-2022 гг."/>
    <hyperlink ref="B5:J5" location="'3'!A1" display="Доля продукции высокотехнологичных и наукоемких отраслей в валовом региональном продукте в 2010-2016 годах (данные по ОКВЭД-2007)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2"/>
  <sheetViews>
    <sheetView zoomScale="80" zoomScaleNormal="80" workbookViewId="0">
      <selection activeCell="F77" sqref="F77"/>
    </sheetView>
  </sheetViews>
  <sheetFormatPr defaultRowHeight="15.75" x14ac:dyDescent="0.25"/>
  <cols>
    <col min="1" max="1" width="4.5703125" style="13" customWidth="1"/>
    <col min="2" max="2" width="26.85546875" style="15" customWidth="1"/>
    <col min="3" max="5" width="16" style="15" customWidth="1"/>
    <col min="6" max="6" width="16" style="13" customWidth="1"/>
    <col min="7" max="11" width="9.140625" style="13"/>
    <col min="12" max="12" width="29.140625" style="13" customWidth="1"/>
    <col min="13" max="16384" width="9.140625" style="13"/>
  </cols>
  <sheetData>
    <row r="1" spans="2:6" ht="33" customHeight="1" x14ac:dyDescent="0.2">
      <c r="B1" s="99" t="s">
        <v>3</v>
      </c>
      <c r="C1" s="99"/>
      <c r="D1" s="16"/>
      <c r="E1" s="16"/>
    </row>
    <row r="2" spans="2:6" ht="65.25" customHeight="1" x14ac:dyDescent="0.2">
      <c r="B2" s="100" t="s">
        <v>4</v>
      </c>
      <c r="C2" s="100"/>
      <c r="D2" s="100"/>
      <c r="E2" s="13"/>
    </row>
    <row r="3" spans="2:6" s="14" customFormat="1" ht="20.100000000000001" customHeight="1" thickBot="1" x14ac:dyDescent="0.3">
      <c r="B3" s="28"/>
      <c r="C3" s="29"/>
      <c r="D3" s="29"/>
      <c r="E3" s="29"/>
    </row>
    <row r="4" spans="2:6" customFormat="1" ht="30" customHeight="1" x14ac:dyDescent="0.25">
      <c r="B4" s="36"/>
      <c r="C4" s="37">
        <v>2019</v>
      </c>
      <c r="D4" s="37">
        <v>2020</v>
      </c>
      <c r="E4" s="37">
        <v>2021</v>
      </c>
      <c r="F4" s="38" t="s">
        <v>121</v>
      </c>
    </row>
    <row r="5" spans="2:6" customFormat="1" ht="59.25" customHeight="1" thickBot="1" x14ac:dyDescent="0.3">
      <c r="B5" s="62" t="s">
        <v>7</v>
      </c>
      <c r="C5" s="63">
        <v>2862755.1216620607</v>
      </c>
      <c r="D5" s="63">
        <v>2416353.3222797248</v>
      </c>
      <c r="E5" s="63">
        <v>3223142.7261133464</v>
      </c>
      <c r="F5" s="55">
        <v>3727702.338648526</v>
      </c>
    </row>
    <row r="6" spans="2:6" customFormat="1" ht="16.5" thickBot="1" x14ac:dyDescent="0.3">
      <c r="B6" s="66" t="s">
        <v>8</v>
      </c>
      <c r="C6" s="67">
        <f>SUM(C7:C24)</f>
        <v>1117799.8190442664</v>
      </c>
      <c r="D6" s="67">
        <f>SUM(D7:D24)</f>
        <v>946758.76019564224</v>
      </c>
      <c r="E6" s="67">
        <f>SUM(E7:E24)</f>
        <v>1357159.5104341421</v>
      </c>
      <c r="F6" s="59">
        <f>SUM(F7:F24)</f>
        <v>1551214.4428684532</v>
      </c>
    </row>
    <row r="7" spans="2:6" customFormat="1" x14ac:dyDescent="0.25">
      <c r="B7" s="64" t="s">
        <v>9</v>
      </c>
      <c r="C7" s="65">
        <v>13898.402273775891</v>
      </c>
      <c r="D7" s="65">
        <v>14335.183305445882</v>
      </c>
      <c r="E7" s="65">
        <v>16466.525889064833</v>
      </c>
      <c r="F7" s="57">
        <v>19814.775201537606</v>
      </c>
    </row>
    <row r="8" spans="2:6" customFormat="1" x14ac:dyDescent="0.25">
      <c r="B8" s="40" t="s">
        <v>10</v>
      </c>
      <c r="C8" s="45">
        <v>18030.882066623653</v>
      </c>
      <c r="D8" s="65">
        <v>17062.91909377023</v>
      </c>
      <c r="E8" s="65">
        <v>23294.30671050684</v>
      </c>
      <c r="F8" s="57">
        <v>29436.522246832577</v>
      </c>
    </row>
    <row r="9" spans="2:6" customFormat="1" x14ac:dyDescent="0.25">
      <c r="B9" s="39" t="s">
        <v>11</v>
      </c>
      <c r="C9" s="45">
        <v>14482.448393459214</v>
      </c>
      <c r="D9" s="65">
        <v>13521.217211542928</v>
      </c>
      <c r="E9" s="65">
        <v>15947.290910142594</v>
      </c>
      <c r="F9" s="57">
        <v>17504.652133886691</v>
      </c>
    </row>
    <row r="10" spans="2:6" customFormat="1" x14ac:dyDescent="0.25">
      <c r="B10" s="40" t="s">
        <v>12</v>
      </c>
      <c r="C10" s="45">
        <v>24896.46875556709</v>
      </c>
      <c r="D10" s="65">
        <v>19642.788410791771</v>
      </c>
      <c r="E10" s="65">
        <v>26608.439799107826</v>
      </c>
      <c r="F10" s="57">
        <v>31037.122892410764</v>
      </c>
    </row>
    <row r="11" spans="2:6" customFormat="1" x14ac:dyDescent="0.25">
      <c r="B11" s="40" t="s">
        <v>13</v>
      </c>
      <c r="C11" s="45">
        <v>8966.3788903957538</v>
      </c>
      <c r="D11" s="65">
        <v>8054.8783924284644</v>
      </c>
      <c r="E11" s="65">
        <v>8842.4195482490231</v>
      </c>
      <c r="F11" s="57">
        <v>10376.247592593389</v>
      </c>
    </row>
    <row r="12" spans="2:6" customFormat="1" x14ac:dyDescent="0.25">
      <c r="B12" s="39" t="s">
        <v>14</v>
      </c>
      <c r="C12" s="45">
        <v>14480.527869670697</v>
      </c>
      <c r="D12" s="65">
        <v>14830.358974507366</v>
      </c>
      <c r="E12" s="65">
        <v>17459.849085405614</v>
      </c>
      <c r="F12" s="57">
        <v>16169.329194296248</v>
      </c>
    </row>
    <row r="13" spans="2:6" customFormat="1" x14ac:dyDescent="0.25">
      <c r="B13" s="40" t="s">
        <v>15</v>
      </c>
      <c r="C13" s="45">
        <v>7183.5248078990498</v>
      </c>
      <c r="D13" s="65">
        <v>6562.7726433576254</v>
      </c>
      <c r="E13" s="65">
        <v>7911.9068313889084</v>
      </c>
      <c r="F13" s="57">
        <v>9516.1861562969643</v>
      </c>
    </row>
    <row r="14" spans="2:6" customFormat="1" x14ac:dyDescent="0.25">
      <c r="B14" s="40" t="s">
        <v>16</v>
      </c>
      <c r="C14" s="45">
        <v>9944.0050102623627</v>
      </c>
      <c r="D14" s="65">
        <v>9126.2087111811215</v>
      </c>
      <c r="E14" s="65">
        <v>10214.885534668289</v>
      </c>
      <c r="F14" s="57">
        <v>13183.218533288202</v>
      </c>
    </row>
    <row r="15" spans="2:6" customFormat="1" x14ac:dyDescent="0.25">
      <c r="B15" s="40" t="s">
        <v>17</v>
      </c>
      <c r="C15" s="45">
        <v>9843.829840630091</v>
      </c>
      <c r="D15" s="65">
        <v>9295.9986498197704</v>
      </c>
      <c r="E15" s="65">
        <v>12284.820998497851</v>
      </c>
      <c r="F15" s="57">
        <v>13759.532334519816</v>
      </c>
    </row>
    <row r="16" spans="2:6" customFormat="1" x14ac:dyDescent="0.25">
      <c r="B16" s="39" t="s">
        <v>18</v>
      </c>
      <c r="C16" s="45">
        <v>192726.4581162321</v>
      </c>
      <c r="D16" s="65">
        <v>162446.27321662882</v>
      </c>
      <c r="E16" s="65">
        <v>182908.3023033443</v>
      </c>
      <c r="F16" s="57">
        <v>197561.68757615131</v>
      </c>
    </row>
    <row r="17" spans="2:6" customFormat="1" x14ac:dyDescent="0.25">
      <c r="B17" s="40" t="s">
        <v>19</v>
      </c>
      <c r="C17" s="45">
        <v>5710.807964176287</v>
      </c>
      <c r="D17" s="65">
        <v>4914.4064240001208</v>
      </c>
      <c r="E17" s="65">
        <v>5893.6703782687828</v>
      </c>
      <c r="F17" s="57">
        <v>6677.2225531666718</v>
      </c>
    </row>
    <row r="18" spans="2:6" customFormat="1" x14ac:dyDescent="0.25">
      <c r="B18" s="40" t="s">
        <v>20</v>
      </c>
      <c r="C18" s="45">
        <v>9398.9304045228964</v>
      </c>
      <c r="D18" s="65">
        <v>8507.6769628332186</v>
      </c>
      <c r="E18" s="65">
        <v>11987.558943689361</v>
      </c>
      <c r="F18" s="57">
        <v>14264.486976946348</v>
      </c>
    </row>
    <row r="19" spans="2:6" customFormat="1" x14ac:dyDescent="0.25">
      <c r="B19" s="40" t="s">
        <v>21</v>
      </c>
      <c r="C19" s="45">
        <v>8103.3080974624309</v>
      </c>
      <c r="D19" s="65">
        <v>7828.5501223380916</v>
      </c>
      <c r="E19" s="65">
        <v>9318.0515983740315</v>
      </c>
      <c r="F19" s="57">
        <v>10482.863938727744</v>
      </c>
    </row>
    <row r="20" spans="2:6" customFormat="1" x14ac:dyDescent="0.25">
      <c r="B20" s="40" t="s">
        <v>22</v>
      </c>
      <c r="C20" s="45">
        <v>7929.5707531182697</v>
      </c>
      <c r="D20" s="65">
        <v>7687.8907188185285</v>
      </c>
      <c r="E20" s="65">
        <v>8729.647571133446</v>
      </c>
      <c r="F20" s="57">
        <v>10317.594204850449</v>
      </c>
    </row>
    <row r="21" spans="2:6" customFormat="1" x14ac:dyDescent="0.25">
      <c r="B21" s="39" t="s">
        <v>23</v>
      </c>
      <c r="C21" s="45">
        <v>16498.293222484226</v>
      </c>
      <c r="D21" s="65">
        <v>12880.781598955113</v>
      </c>
      <c r="E21" s="65">
        <v>16341.637173899546</v>
      </c>
      <c r="F21" s="57">
        <v>19632.063400524632</v>
      </c>
    </row>
    <row r="22" spans="2:6" customFormat="1" x14ac:dyDescent="0.25">
      <c r="B22" s="39" t="s">
        <v>24</v>
      </c>
      <c r="C22" s="45">
        <v>14701.601677324836</v>
      </c>
      <c r="D22" s="65">
        <v>14398.583535074424</v>
      </c>
      <c r="E22" s="65">
        <v>18124.566368443902</v>
      </c>
      <c r="F22" s="57">
        <v>21285.864045870931</v>
      </c>
    </row>
    <row r="23" spans="2:6" customFormat="1" x14ac:dyDescent="0.25">
      <c r="B23" s="40" t="s">
        <v>25</v>
      </c>
      <c r="C23" s="45">
        <v>20433.820584715148</v>
      </c>
      <c r="D23" s="65">
        <v>14955.740329556085</v>
      </c>
      <c r="E23" s="65">
        <v>20172.551938208253</v>
      </c>
      <c r="F23" s="57">
        <v>25972.552667926331</v>
      </c>
    </row>
    <row r="24" spans="2:6" customFormat="1" ht="16.5" thickBot="1" x14ac:dyDescent="0.3">
      <c r="B24" s="68" t="s">
        <v>26</v>
      </c>
      <c r="C24" s="69">
        <v>720570.56031594647</v>
      </c>
      <c r="D24" s="65">
        <v>600706.53189459257</v>
      </c>
      <c r="E24" s="65">
        <v>944653.07885174872</v>
      </c>
      <c r="F24" s="57">
        <v>1084222.5212186265</v>
      </c>
    </row>
    <row r="25" spans="2:6" customFormat="1" ht="16.5" thickBot="1" x14ac:dyDescent="0.3">
      <c r="B25" s="66" t="s">
        <v>27</v>
      </c>
      <c r="C25" s="67">
        <f>SUM(C26:C37)-C29-C30</f>
        <v>366246.62014267495</v>
      </c>
      <c r="D25" s="67">
        <f>SUM(D26:D37)-D29-D30</f>
        <v>286052.52513664356</v>
      </c>
      <c r="E25" s="67">
        <f>SUM(E26:E37)-E29-E30</f>
        <v>402114.2530909765</v>
      </c>
      <c r="F25" s="59">
        <f>SUM(F26:F37)-F29-F30</f>
        <v>452364.74556590169</v>
      </c>
    </row>
    <row r="26" spans="2:6" customFormat="1" x14ac:dyDescent="0.25">
      <c r="B26" s="64" t="s">
        <v>28</v>
      </c>
      <c r="C26" s="65">
        <v>8913.0041521215226</v>
      </c>
      <c r="D26" s="65">
        <v>8251.5033754907854</v>
      </c>
      <c r="E26" s="65">
        <v>10789.409585226114</v>
      </c>
      <c r="F26" s="57">
        <v>12758.297137196538</v>
      </c>
    </row>
    <row r="27" spans="2:6" customFormat="1" x14ac:dyDescent="0.25">
      <c r="B27" s="40" t="s">
        <v>29</v>
      </c>
      <c r="C27" s="45">
        <v>13780.415423777395</v>
      </c>
      <c r="D27" s="65">
        <v>13369.661246295615</v>
      </c>
      <c r="E27" s="65">
        <v>15423.054561303101</v>
      </c>
      <c r="F27" s="57">
        <v>17454.1937596967</v>
      </c>
    </row>
    <row r="28" spans="2:6" customFormat="1" x14ac:dyDescent="0.25">
      <c r="B28" s="40" t="s">
        <v>30</v>
      </c>
      <c r="C28" s="45">
        <f>C29+C30</f>
        <v>23028.698054918099</v>
      </c>
      <c r="D28" s="65">
        <v>19197.24412313649</v>
      </c>
      <c r="E28" s="65">
        <v>23581.321470653595</v>
      </c>
      <c r="F28" s="57">
        <v>24282.363257598347</v>
      </c>
    </row>
    <row r="29" spans="2:6" customFormat="1" x14ac:dyDescent="0.25">
      <c r="B29" s="40" t="s">
        <v>31</v>
      </c>
      <c r="C29" s="45">
        <v>2979.3826292455501</v>
      </c>
      <c r="D29" s="65">
        <v>3081.6337629555605</v>
      </c>
      <c r="E29" s="65">
        <v>3396.74232397886</v>
      </c>
      <c r="F29" s="57">
        <v>3672.8121481169214</v>
      </c>
    </row>
    <row r="30" spans="2:6" customFormat="1" ht="31.5" x14ac:dyDescent="0.25">
      <c r="B30" s="40" t="s">
        <v>32</v>
      </c>
      <c r="C30" s="45">
        <v>20049.31542567255</v>
      </c>
      <c r="D30" s="65">
        <v>16115.610360180932</v>
      </c>
      <c r="E30" s="65">
        <v>20184.579146674732</v>
      </c>
      <c r="F30" s="57">
        <v>20609.551109481428</v>
      </c>
    </row>
    <row r="31" spans="2:6" customFormat="1" x14ac:dyDescent="0.25">
      <c r="B31" s="39" t="s">
        <v>33</v>
      </c>
      <c r="C31" s="45">
        <v>16741.230979080996</v>
      </c>
      <c r="D31" s="65">
        <v>13106.644019626003</v>
      </c>
      <c r="E31" s="65">
        <v>17434.983601715921</v>
      </c>
      <c r="F31" s="57">
        <v>20707.380563395971</v>
      </c>
    </row>
    <row r="32" spans="2:6" customFormat="1" ht="31.5" x14ac:dyDescent="0.25">
      <c r="B32" s="40" t="s">
        <v>34</v>
      </c>
      <c r="C32" s="45">
        <v>20796.16280451863</v>
      </c>
      <c r="D32" s="65">
        <v>16832.491874513875</v>
      </c>
      <c r="E32" s="65">
        <v>22680.470014450882</v>
      </c>
      <c r="F32" s="57">
        <v>26437.46138160643</v>
      </c>
    </row>
    <row r="33" spans="2:6" customFormat="1" x14ac:dyDescent="0.25">
      <c r="B33" s="39" t="s">
        <v>35</v>
      </c>
      <c r="C33" s="45">
        <v>25458.327299034238</v>
      </c>
      <c r="D33" s="65">
        <v>23837.747707552291</v>
      </c>
      <c r="E33" s="65">
        <v>29024.591968315555</v>
      </c>
      <c r="F33" s="57">
        <v>31883.729595581892</v>
      </c>
    </row>
    <row r="34" spans="2:6" customFormat="1" x14ac:dyDescent="0.25">
      <c r="B34" s="40" t="s">
        <v>36</v>
      </c>
      <c r="C34" s="45">
        <v>16607.404497667903</v>
      </c>
      <c r="D34" s="65">
        <v>18386.129229844653</v>
      </c>
      <c r="E34" s="65">
        <v>21908.564716528872</v>
      </c>
      <c r="F34" s="57">
        <v>24705.531356709565</v>
      </c>
    </row>
    <row r="35" spans="2:6" customFormat="1" x14ac:dyDescent="0.25">
      <c r="B35" s="40" t="s">
        <v>37</v>
      </c>
      <c r="C35" s="45">
        <v>8173.2597494439597</v>
      </c>
      <c r="D35" s="65">
        <v>7160.7330729390469</v>
      </c>
      <c r="E35" s="65">
        <v>8289.1348545547989</v>
      </c>
      <c r="F35" s="57">
        <v>9313.0049094501428</v>
      </c>
    </row>
    <row r="36" spans="2:6" customFormat="1" x14ac:dyDescent="0.25">
      <c r="B36" s="39" t="s">
        <v>38</v>
      </c>
      <c r="C36" s="45">
        <v>7531.235791263357</v>
      </c>
      <c r="D36" s="65">
        <v>7553.8639035241385</v>
      </c>
      <c r="E36" s="65">
        <v>8606.3308412816677</v>
      </c>
      <c r="F36" s="57">
        <v>10340.293098533879</v>
      </c>
    </row>
    <row r="37" spans="2:6" customFormat="1" ht="16.5" thickBot="1" x14ac:dyDescent="0.3">
      <c r="B37" s="68" t="s">
        <v>39</v>
      </c>
      <c r="C37" s="69">
        <v>225216.88139084892</v>
      </c>
      <c r="D37" s="65">
        <v>158356.50658372065</v>
      </c>
      <c r="E37" s="65">
        <v>244376.39147694598</v>
      </c>
      <c r="F37" s="57">
        <v>274482.49050613225</v>
      </c>
    </row>
    <row r="38" spans="2:6" customFormat="1" ht="16.5" thickBot="1" x14ac:dyDescent="0.3">
      <c r="B38" s="66" t="s">
        <v>40</v>
      </c>
      <c r="C38" s="67">
        <f>SUM(C39:C46)</f>
        <v>310578.51658268634</v>
      </c>
      <c r="D38" s="67">
        <f>SUM(D39:D46)</f>
        <v>276522.98454184819</v>
      </c>
      <c r="E38" s="67">
        <f>SUM(E39:E46)</f>
        <v>351651.04678722675</v>
      </c>
      <c r="F38" s="59">
        <f>SUM(F39:F46)</f>
        <v>389328.10994933802</v>
      </c>
    </row>
    <row r="39" spans="2:6" customFormat="1" x14ac:dyDescent="0.25">
      <c r="B39" s="70" t="s">
        <v>41</v>
      </c>
      <c r="C39" s="65">
        <v>4357.7051801862171</v>
      </c>
      <c r="D39" s="65">
        <v>3645.6997403009423</v>
      </c>
      <c r="E39" s="65">
        <v>4536.9690909011515</v>
      </c>
      <c r="F39" s="57">
        <v>5657.7533936540376</v>
      </c>
    </row>
    <row r="40" spans="2:6" customFormat="1" x14ac:dyDescent="0.25">
      <c r="B40" s="40" t="s">
        <v>42</v>
      </c>
      <c r="C40" s="45">
        <v>1433.1293347614446</v>
      </c>
      <c r="D40" s="65">
        <v>1381.3640936024801</v>
      </c>
      <c r="E40" s="65">
        <v>2008.608766673005</v>
      </c>
      <c r="F40" s="57">
        <v>2485.7549828893852</v>
      </c>
    </row>
    <row r="41" spans="2:6" customFormat="1" x14ac:dyDescent="0.25">
      <c r="B41" s="40" t="s">
        <v>5</v>
      </c>
      <c r="C41" s="45">
        <v>36597.782113927286</v>
      </c>
      <c r="D41" s="65">
        <v>37752.310107794474</v>
      </c>
      <c r="E41" s="65">
        <v>51376.257936935821</v>
      </c>
      <c r="F41" s="57">
        <v>40266.448246338077</v>
      </c>
    </row>
    <row r="42" spans="2:6" customFormat="1" x14ac:dyDescent="0.25">
      <c r="B42" s="40" t="s">
        <v>43</v>
      </c>
      <c r="C42" s="45">
        <v>183641.82044281991</v>
      </c>
      <c r="D42" s="65">
        <v>158578.43705679884</v>
      </c>
      <c r="E42" s="65">
        <v>199780.64663002401</v>
      </c>
      <c r="F42" s="57">
        <v>231926.49130800876</v>
      </c>
    </row>
    <row r="43" spans="2:6" customFormat="1" x14ac:dyDescent="0.25">
      <c r="B43" s="39" t="s">
        <v>44</v>
      </c>
      <c r="C43" s="45">
        <v>10442.048167638866</v>
      </c>
      <c r="D43" s="65">
        <v>10515.627435489627</v>
      </c>
      <c r="E43" s="65">
        <v>11475.304910096071</v>
      </c>
      <c r="F43" s="57">
        <v>13600.211106874012</v>
      </c>
    </row>
    <row r="44" spans="2:6" customFormat="1" x14ac:dyDescent="0.25">
      <c r="B44" s="40" t="s">
        <v>45</v>
      </c>
      <c r="C44" s="45">
        <v>20810.372899670972</v>
      </c>
      <c r="D44" s="65">
        <v>17590.810266107528</v>
      </c>
      <c r="E44" s="65">
        <v>25574.933607307717</v>
      </c>
      <c r="F44" s="57">
        <v>27552.666996132099</v>
      </c>
    </row>
    <row r="45" spans="2:6" customFormat="1" x14ac:dyDescent="0.25">
      <c r="B45" s="39" t="s">
        <v>46</v>
      </c>
      <c r="C45" s="45">
        <v>46195.671402887121</v>
      </c>
      <c r="D45" s="65">
        <v>41024.12631781512</v>
      </c>
      <c r="E45" s="65">
        <v>47900.972518119524</v>
      </c>
      <c r="F45" s="57">
        <v>57085.815864490462</v>
      </c>
    </row>
    <row r="46" spans="2:6" customFormat="1" ht="16.5" thickBot="1" x14ac:dyDescent="0.3">
      <c r="B46" s="68" t="s">
        <v>6</v>
      </c>
      <c r="C46" s="69">
        <v>7099.9870407945582</v>
      </c>
      <c r="D46" s="65">
        <v>6034.6095239391752</v>
      </c>
      <c r="E46" s="65">
        <v>8997.3533271694705</v>
      </c>
      <c r="F46" s="57">
        <v>10752.968050951178</v>
      </c>
    </row>
    <row r="47" spans="2:6" customFormat="1" ht="16.5" thickBot="1" x14ac:dyDescent="0.3">
      <c r="B47" s="66" t="s">
        <v>47</v>
      </c>
      <c r="C47" s="67">
        <f>SUM(C48:C54)</f>
        <v>131191.082695216</v>
      </c>
      <c r="D47" s="67">
        <f>SUM(D48:D54)</f>
        <v>108937.42284440997</v>
      </c>
      <c r="E47" s="67">
        <f>SUM(E48:E54)</f>
        <v>122448.81783444343</v>
      </c>
      <c r="F47" s="59">
        <f>SUM(F48:F54)</f>
        <v>146666.91991637734</v>
      </c>
    </row>
    <row r="48" spans="2:6" customFormat="1" x14ac:dyDescent="0.25">
      <c r="B48" s="70" t="s">
        <v>48</v>
      </c>
      <c r="C48" s="65">
        <v>50010.360768500621</v>
      </c>
      <c r="D48" s="65">
        <v>44190.760429621587</v>
      </c>
      <c r="E48" s="65">
        <v>47419.858117301505</v>
      </c>
      <c r="F48" s="57">
        <v>63261.009848702415</v>
      </c>
    </row>
    <row r="49" spans="2:6" customFormat="1" x14ac:dyDescent="0.25">
      <c r="B49" s="39" t="s">
        <v>49</v>
      </c>
      <c r="C49" s="45">
        <v>2617.8372046350814</v>
      </c>
      <c r="D49" s="65">
        <v>2316.2888902287364</v>
      </c>
      <c r="E49" s="65">
        <v>2867.7230633341401</v>
      </c>
      <c r="F49" s="57">
        <v>3386.6648390684418</v>
      </c>
    </row>
    <row r="50" spans="2:6" customFormat="1" ht="31.5" x14ac:dyDescent="0.25">
      <c r="B50" s="40" t="s">
        <v>50</v>
      </c>
      <c r="C50" s="45">
        <v>6633.2868433650819</v>
      </c>
      <c r="D50" s="65">
        <v>6144.5209977830782</v>
      </c>
      <c r="E50" s="65">
        <v>7557.2106485361774</v>
      </c>
      <c r="F50" s="57">
        <v>9110.4096845790918</v>
      </c>
    </row>
    <row r="51" spans="2:6" customFormat="1" ht="31.5" x14ac:dyDescent="0.25">
      <c r="B51" s="40" t="s">
        <v>51</v>
      </c>
      <c r="C51" s="45">
        <v>3435.8594357888524</v>
      </c>
      <c r="D51" s="65">
        <v>3386.2061493442561</v>
      </c>
      <c r="E51" s="65">
        <v>4524.4262176980938</v>
      </c>
      <c r="F51" s="57">
        <v>4711.8348824910699</v>
      </c>
    </row>
    <row r="52" spans="2:6" customFormat="1" ht="31.5" x14ac:dyDescent="0.25">
      <c r="B52" s="40" t="s">
        <v>52</v>
      </c>
      <c r="C52" s="45">
        <v>6661.6350018936619</v>
      </c>
      <c r="D52" s="65">
        <v>5961.0455097001768</v>
      </c>
      <c r="E52" s="65">
        <v>6898.5133112765643</v>
      </c>
      <c r="F52" s="57">
        <v>7121.1929865638422</v>
      </c>
    </row>
    <row r="53" spans="2:6" customFormat="1" x14ac:dyDescent="0.25">
      <c r="B53" s="40" t="s">
        <v>53</v>
      </c>
      <c r="C53" s="45">
        <v>11551.589234931324</v>
      </c>
      <c r="D53" s="65">
        <v>10085.640734381746</v>
      </c>
      <c r="E53" s="65">
        <v>12264.361942148873</v>
      </c>
      <c r="F53" s="57">
        <v>13694.573026279129</v>
      </c>
    </row>
    <row r="54" spans="2:6" customFormat="1" ht="16.5" thickBot="1" x14ac:dyDescent="0.3">
      <c r="B54" s="62" t="s">
        <v>54</v>
      </c>
      <c r="C54" s="69">
        <v>50280.514206101398</v>
      </c>
      <c r="D54" s="65">
        <v>36852.960133350382</v>
      </c>
      <c r="E54" s="65">
        <v>40916.724534148074</v>
      </c>
      <c r="F54" s="57">
        <v>45381.234648693353</v>
      </c>
    </row>
    <row r="55" spans="2:6" customFormat="1" ht="16.5" thickBot="1" x14ac:dyDescent="0.3">
      <c r="B55" s="66" t="s">
        <v>55</v>
      </c>
      <c r="C55" s="67">
        <f>SUM(C56:C69)</f>
        <v>321518.68055051769</v>
      </c>
      <c r="D55" s="67">
        <f>SUM(D56:D69)</f>
        <v>282605.77404785354</v>
      </c>
      <c r="E55" s="67">
        <f>SUM(E56:E69)</f>
        <v>328166.64231338957</v>
      </c>
      <c r="F55" s="59">
        <f>SUM(F56:F69)</f>
        <v>396470.57200339675</v>
      </c>
    </row>
    <row r="56" spans="2:6" customFormat="1" ht="31.5" x14ac:dyDescent="0.25">
      <c r="B56" s="64" t="s">
        <v>56</v>
      </c>
      <c r="C56" s="65">
        <v>46081.008416631317</v>
      </c>
      <c r="D56" s="65">
        <v>41127.110790772815</v>
      </c>
      <c r="E56" s="65">
        <v>44070.298751448878</v>
      </c>
      <c r="F56" s="57">
        <v>48404.958086373554</v>
      </c>
    </row>
    <row r="57" spans="2:6" customFormat="1" x14ac:dyDescent="0.25">
      <c r="B57" s="40" t="s">
        <v>57</v>
      </c>
      <c r="C57" s="45">
        <v>5667.8065563558639</v>
      </c>
      <c r="D57" s="65">
        <v>5257.9012037471948</v>
      </c>
      <c r="E57" s="65">
        <v>6169.1684942023658</v>
      </c>
      <c r="F57" s="57">
        <v>7503.639975045392</v>
      </c>
    </row>
    <row r="58" spans="2:6" customFormat="1" x14ac:dyDescent="0.25">
      <c r="B58" s="40" t="s">
        <v>58</v>
      </c>
      <c r="C58" s="45">
        <v>6728.3998937205924</v>
      </c>
      <c r="D58" s="65">
        <v>4767.5908679353306</v>
      </c>
      <c r="E58" s="65">
        <v>5873.9864032881223</v>
      </c>
      <c r="F58" s="57">
        <v>7235.5072788190955</v>
      </c>
    </row>
    <row r="59" spans="2:6" customFormat="1" x14ac:dyDescent="0.25">
      <c r="B59" s="40" t="s">
        <v>59</v>
      </c>
      <c r="C59" s="45">
        <v>63435.315001034367</v>
      </c>
      <c r="D59" s="65">
        <v>60608.34449886738</v>
      </c>
      <c r="E59" s="65">
        <v>60976.179312590401</v>
      </c>
      <c r="F59" s="57">
        <v>78004.738741862675</v>
      </c>
    </row>
    <row r="60" spans="2:6" customFormat="1" x14ac:dyDescent="0.25">
      <c r="B60" s="40" t="s">
        <v>60</v>
      </c>
      <c r="C60" s="45">
        <v>14056.500456972648</v>
      </c>
      <c r="D60" s="65">
        <v>12959.33885900076</v>
      </c>
      <c r="E60" s="65">
        <v>15598.435929278399</v>
      </c>
      <c r="F60" s="57">
        <v>17605.620696208989</v>
      </c>
    </row>
    <row r="61" spans="2:6" customFormat="1" x14ac:dyDescent="0.25">
      <c r="B61" s="40" t="s">
        <v>61</v>
      </c>
      <c r="C61" s="45">
        <v>10255.820441624015</v>
      </c>
      <c r="D61" s="65">
        <v>7679.7551321656802</v>
      </c>
      <c r="E61" s="65">
        <v>10579.221033795282</v>
      </c>
      <c r="F61" s="57">
        <v>12139.657219524439</v>
      </c>
    </row>
    <row r="62" spans="2:6" customFormat="1" x14ac:dyDescent="0.25">
      <c r="B62" s="40" t="s">
        <v>62</v>
      </c>
      <c r="C62" s="45">
        <v>27134.591011735709</v>
      </c>
      <c r="D62" s="65">
        <v>23376.341205015786</v>
      </c>
      <c r="E62" s="65">
        <v>28572.869299174068</v>
      </c>
      <c r="F62" s="57">
        <v>34014.346134145919</v>
      </c>
    </row>
    <row r="63" spans="2:6" customFormat="1" x14ac:dyDescent="0.25">
      <c r="B63" s="39" t="s">
        <v>63</v>
      </c>
      <c r="C63" s="45">
        <v>12416.456830619183</v>
      </c>
      <c r="D63" s="65">
        <v>11830.568472721923</v>
      </c>
      <c r="E63" s="65">
        <v>13561.353467158697</v>
      </c>
      <c r="F63" s="57">
        <v>15973.525461148682</v>
      </c>
    </row>
    <row r="64" spans="2:6" customFormat="1" x14ac:dyDescent="0.25">
      <c r="B64" s="39" t="s">
        <v>64</v>
      </c>
      <c r="C64" s="45">
        <v>41281.133064695001</v>
      </c>
      <c r="D64" s="65">
        <v>30466.252566232608</v>
      </c>
      <c r="E64" s="65">
        <v>39265.774521644147</v>
      </c>
      <c r="F64" s="57">
        <v>51762.043653289191</v>
      </c>
    </row>
    <row r="65" spans="2:6" customFormat="1" x14ac:dyDescent="0.25">
      <c r="B65" s="39" t="s">
        <v>65</v>
      </c>
      <c r="C65" s="45">
        <v>17285.929214683165</v>
      </c>
      <c r="D65" s="65">
        <v>16467.200423784019</v>
      </c>
      <c r="E65" s="65">
        <v>20780.15212198197</v>
      </c>
      <c r="F65" s="57">
        <v>23138.67305632394</v>
      </c>
    </row>
    <row r="66" spans="2:6" customFormat="1" x14ac:dyDescent="0.25">
      <c r="B66" s="40" t="s">
        <v>66</v>
      </c>
      <c r="C66" s="45">
        <v>12916.41017685826</v>
      </c>
      <c r="D66" s="65">
        <v>13075.902066891105</v>
      </c>
      <c r="E66" s="65">
        <v>13934.866409273429</v>
      </c>
      <c r="F66" s="57">
        <v>16490.6103144228</v>
      </c>
    </row>
    <row r="67" spans="2:6" customFormat="1" x14ac:dyDescent="0.25">
      <c r="B67" s="40" t="s">
        <v>67</v>
      </c>
      <c r="C67" s="45">
        <v>34109.915107573994</v>
      </c>
      <c r="D67" s="65">
        <v>27640.09913882715</v>
      </c>
      <c r="E67" s="65">
        <v>34539.854085974184</v>
      </c>
      <c r="F67" s="57">
        <v>44671.047560145736</v>
      </c>
    </row>
    <row r="68" spans="2:6" customFormat="1" x14ac:dyDescent="0.25">
      <c r="B68" s="41" t="s">
        <v>68</v>
      </c>
      <c r="C68" s="45">
        <v>20359.273377451962</v>
      </c>
      <c r="D68" s="65">
        <v>18149.944567996914</v>
      </c>
      <c r="E68" s="65">
        <v>23111.120874825785</v>
      </c>
      <c r="F68" s="57">
        <v>26580.785813020815</v>
      </c>
    </row>
    <row r="69" spans="2:6" customFormat="1" ht="16.5" thickBot="1" x14ac:dyDescent="0.3">
      <c r="B69" s="71" t="s">
        <v>69</v>
      </c>
      <c r="C69" s="69">
        <v>9790.1210005616522</v>
      </c>
      <c r="D69" s="65">
        <v>9199.4242538948074</v>
      </c>
      <c r="E69" s="65">
        <v>11133.361608753801</v>
      </c>
      <c r="F69" s="57">
        <v>12945.418013065493</v>
      </c>
    </row>
    <row r="70" spans="2:6" customFormat="1" ht="16.5" thickBot="1" x14ac:dyDescent="0.3">
      <c r="B70" s="73" t="s">
        <v>70</v>
      </c>
      <c r="C70" s="67">
        <f>SUM(C71:C77)-C74-C75-C76</f>
        <v>221674.49489748362</v>
      </c>
      <c r="D70" s="67">
        <f>SUM(D71:D77)-D74-D75-D76</f>
        <v>188350.31279678873</v>
      </c>
      <c r="E70" s="67">
        <f>SUM(E71:E77)-E74-E75-E76</f>
        <v>236405.1236311486</v>
      </c>
      <c r="F70" s="59">
        <f>SUM(F71:F77)-F74-F75-F76</f>
        <v>288145.26421062497</v>
      </c>
    </row>
    <row r="71" spans="2:6" customFormat="1" x14ac:dyDescent="0.25">
      <c r="B71" s="72" t="s">
        <v>71</v>
      </c>
      <c r="C71" s="65">
        <v>6244.8626403256067</v>
      </c>
      <c r="D71" s="65">
        <v>5156.1928294442159</v>
      </c>
      <c r="E71" s="65">
        <v>5616.3027315576755</v>
      </c>
      <c r="F71" s="57">
        <v>6869.7736223955098</v>
      </c>
    </row>
    <row r="72" spans="2:6" customFormat="1" x14ac:dyDescent="0.25">
      <c r="B72" s="43" t="s">
        <v>72</v>
      </c>
      <c r="C72" s="45">
        <v>81976.224961814922</v>
      </c>
      <c r="D72" s="65">
        <v>56099.556892209948</v>
      </c>
      <c r="E72" s="65">
        <v>80007.937195916471</v>
      </c>
      <c r="F72" s="57">
        <v>96325.101610845231</v>
      </c>
    </row>
    <row r="73" spans="2:6" customFormat="1" x14ac:dyDescent="0.25">
      <c r="B73" s="42" t="s">
        <v>73</v>
      </c>
      <c r="C73" s="45">
        <f>C74+C75+C76</f>
        <v>99879.059079118771</v>
      </c>
      <c r="D73" s="65">
        <v>96733.05447264883</v>
      </c>
      <c r="E73" s="65">
        <v>110762.96047580484</v>
      </c>
      <c r="F73" s="57">
        <v>131592.14479762421</v>
      </c>
    </row>
    <row r="74" spans="2:6" customFormat="1" ht="31.5" x14ac:dyDescent="0.25">
      <c r="B74" s="40" t="s">
        <v>74</v>
      </c>
      <c r="C74" s="45">
        <v>37257.875054605116</v>
      </c>
      <c r="D74" s="65">
        <v>36754.652311772326</v>
      </c>
      <c r="E74" s="65">
        <v>51073.523202877062</v>
      </c>
      <c r="F74" s="57">
        <v>51353.590496760095</v>
      </c>
    </row>
    <row r="75" spans="2:6" customFormat="1" ht="31.5" x14ac:dyDescent="0.25">
      <c r="B75" s="40" t="s">
        <v>75</v>
      </c>
      <c r="C75" s="45">
        <v>21179.715070194747</v>
      </c>
      <c r="D75" s="65">
        <v>24383.126278492295</v>
      </c>
      <c r="E75" s="65">
        <v>27984.920818908096</v>
      </c>
      <c r="F75" s="57">
        <v>27660.199123315266</v>
      </c>
    </row>
    <row r="76" spans="2:6" customFormat="1" ht="31.5" x14ac:dyDescent="0.25">
      <c r="B76" s="40" t="s">
        <v>76</v>
      </c>
      <c r="C76" s="45">
        <v>41441.468954318909</v>
      </c>
      <c r="D76" s="65">
        <v>35595.275882384216</v>
      </c>
      <c r="E76" s="65">
        <v>31704.516454019689</v>
      </c>
      <c r="F76" s="57">
        <v>52578.35517754883</v>
      </c>
    </row>
    <row r="77" spans="2:6" customFormat="1" ht="16.5" thickBot="1" x14ac:dyDescent="0.3">
      <c r="B77" s="75" t="s">
        <v>77</v>
      </c>
      <c r="C77" s="69">
        <v>33574.348216224331</v>
      </c>
      <c r="D77" s="65">
        <v>30361.508602485712</v>
      </c>
      <c r="E77" s="65">
        <v>40017.923227869629</v>
      </c>
      <c r="F77" s="57">
        <v>53358.244179760019</v>
      </c>
    </row>
    <row r="78" spans="2:6" customFormat="1" ht="16.5" thickBot="1" x14ac:dyDescent="0.3">
      <c r="B78" s="76" t="s">
        <v>78</v>
      </c>
      <c r="C78" s="67">
        <f>SUM(C79:C88)</f>
        <v>212721.28922190325</v>
      </c>
      <c r="D78" s="67">
        <f>SUM(D79:D88)</f>
        <v>177665.58037131204</v>
      </c>
      <c r="E78" s="67">
        <f>SUM(E79:E88)</f>
        <v>234288.39837823421</v>
      </c>
      <c r="F78" s="59">
        <f>SUM(F79:F88)</f>
        <v>280415.5497958468</v>
      </c>
    </row>
    <row r="79" spans="2:6" customFormat="1" x14ac:dyDescent="0.25">
      <c r="B79" s="74" t="s">
        <v>79</v>
      </c>
      <c r="C79" s="65">
        <v>2635.0044103048454</v>
      </c>
      <c r="D79" s="65">
        <v>3217.2907823226019</v>
      </c>
      <c r="E79" s="65">
        <v>4693.3933850154126</v>
      </c>
      <c r="F79" s="57">
        <v>6843.6168257876407</v>
      </c>
    </row>
    <row r="80" spans="2:6" customFormat="1" x14ac:dyDescent="0.25">
      <c r="B80" s="43" t="s">
        <v>80</v>
      </c>
      <c r="C80" s="45">
        <v>2767.6453173231002</v>
      </c>
      <c r="D80" s="65">
        <v>2884.9976430329102</v>
      </c>
      <c r="E80" s="65">
        <v>3205.641143098152</v>
      </c>
      <c r="F80" s="57">
        <v>3702.0846507655447</v>
      </c>
    </row>
    <row r="81" spans="2:6" customFormat="1" x14ac:dyDescent="0.25">
      <c r="B81" s="43" t="s">
        <v>81</v>
      </c>
      <c r="C81" s="45">
        <v>6682.6311543127667</v>
      </c>
      <c r="D81" s="65">
        <v>5973.0045555443539</v>
      </c>
      <c r="E81" s="65">
        <v>6758.7450124869993</v>
      </c>
      <c r="F81" s="57">
        <v>8967.9904817816732</v>
      </c>
    </row>
    <row r="82" spans="2:6" customFormat="1" x14ac:dyDescent="0.25">
      <c r="B82" s="42" t="s">
        <v>82</v>
      </c>
      <c r="C82" s="45">
        <v>17960.053221351307</v>
      </c>
      <c r="D82" s="65">
        <v>13824.577280700911</v>
      </c>
      <c r="E82" s="65">
        <v>16440.173209577104</v>
      </c>
      <c r="F82" s="57">
        <v>20884.550297964593</v>
      </c>
    </row>
    <row r="83" spans="2:6" customFormat="1" x14ac:dyDescent="0.25">
      <c r="B83" s="42" t="s">
        <v>83</v>
      </c>
      <c r="C83" s="45">
        <v>55136.732151644464</v>
      </c>
      <c r="D83" s="65">
        <v>40032.466658917278</v>
      </c>
      <c r="E83" s="65">
        <v>55474.213451570969</v>
      </c>
      <c r="F83" s="57">
        <v>67980.410002132543</v>
      </c>
    </row>
    <row r="84" spans="2:6" customFormat="1" x14ac:dyDescent="0.25">
      <c r="B84" s="42" t="s">
        <v>84</v>
      </c>
      <c r="C84" s="45">
        <v>29414.756753353693</v>
      </c>
      <c r="D84" s="65">
        <v>27262.509636786883</v>
      </c>
      <c r="E84" s="65">
        <v>36125.800653402162</v>
      </c>
      <c r="F84" s="57">
        <v>43745.406871338782</v>
      </c>
    </row>
    <row r="85" spans="2:6" customFormat="1" x14ac:dyDescent="0.25">
      <c r="B85" s="42" t="s">
        <v>85</v>
      </c>
      <c r="C85" s="45">
        <v>25338.607129816854</v>
      </c>
      <c r="D85" s="65">
        <v>22333.041482637858</v>
      </c>
      <c r="E85" s="65">
        <v>30189.225700675288</v>
      </c>
      <c r="F85" s="57">
        <v>34207.546173436574</v>
      </c>
    </row>
    <row r="86" spans="2:6" customFormat="1" x14ac:dyDescent="0.25">
      <c r="B86" s="42" t="s">
        <v>86</v>
      </c>
      <c r="C86" s="45">
        <v>40877.317515481118</v>
      </c>
      <c r="D86" s="65">
        <v>31994.83032369853</v>
      </c>
      <c r="E86" s="65">
        <v>44921.341721929071</v>
      </c>
      <c r="F86" s="57">
        <v>53209.306454737787</v>
      </c>
    </row>
    <row r="87" spans="2:6" customFormat="1" x14ac:dyDescent="0.25">
      <c r="B87" s="43" t="s">
        <v>87</v>
      </c>
      <c r="C87" s="45">
        <v>18940.208303851112</v>
      </c>
      <c r="D87" s="65">
        <v>17473.921462457118</v>
      </c>
      <c r="E87" s="65">
        <v>20413.822932177027</v>
      </c>
      <c r="F87" s="57">
        <v>24174.278545316745</v>
      </c>
    </row>
    <row r="88" spans="2:6" customFormat="1" ht="16.5" thickBot="1" x14ac:dyDescent="0.3">
      <c r="B88" s="77" t="s">
        <v>88</v>
      </c>
      <c r="C88" s="69">
        <v>12968.333264463985</v>
      </c>
      <c r="D88" s="65">
        <v>12668.940545213594</v>
      </c>
      <c r="E88" s="65">
        <v>16066.041168302056</v>
      </c>
      <c r="F88" s="57">
        <v>16700.359492584943</v>
      </c>
    </row>
    <row r="89" spans="2:6" customFormat="1" ht="16.5" thickBot="1" x14ac:dyDescent="0.3">
      <c r="B89" s="76" t="s">
        <v>89</v>
      </c>
      <c r="C89" s="67">
        <f>SUM(C90:C100)</f>
        <v>181024.61852731311</v>
      </c>
      <c r="D89" s="67">
        <f>SUM(D90:D100)</f>
        <v>149459.96234522594</v>
      </c>
      <c r="E89" s="67">
        <f>SUM(E90:E100)</f>
        <v>190908.93364378402</v>
      </c>
      <c r="F89" s="59">
        <f>SUM(F90:F100)</f>
        <v>223096.73433858895</v>
      </c>
    </row>
    <row r="90" spans="2:6" customFormat="1" x14ac:dyDescent="0.25">
      <c r="B90" s="72" t="s">
        <v>90</v>
      </c>
      <c r="C90" s="65">
        <v>13005.379374456092</v>
      </c>
      <c r="D90" s="65">
        <v>10280.478817090419</v>
      </c>
      <c r="E90" s="65">
        <v>12936.470712754195</v>
      </c>
      <c r="F90" s="57">
        <v>16324.510327310125</v>
      </c>
    </row>
    <row r="91" spans="2:6" customFormat="1" x14ac:dyDescent="0.25">
      <c r="B91" s="42" t="s">
        <v>91</v>
      </c>
      <c r="C91" s="45">
        <v>36604.741393502751</v>
      </c>
      <c r="D91" s="65">
        <v>29221.98381428561</v>
      </c>
      <c r="E91" s="65">
        <v>37768.883700359387</v>
      </c>
      <c r="F91" s="57">
        <v>43218.615762518501</v>
      </c>
    </row>
    <row r="92" spans="2:6" customFormat="1" x14ac:dyDescent="0.25">
      <c r="B92" s="43" t="s">
        <v>92</v>
      </c>
      <c r="C92" s="45">
        <v>13351.355220071369</v>
      </c>
      <c r="D92" s="65">
        <v>9290.9890350327933</v>
      </c>
      <c r="E92" s="65">
        <v>11857.422208025193</v>
      </c>
      <c r="F92" s="57">
        <v>13745.883789355859</v>
      </c>
    </row>
    <row r="93" spans="2:6" x14ac:dyDescent="0.25">
      <c r="B93" s="43" t="s">
        <v>93</v>
      </c>
      <c r="C93" s="45">
        <v>11499.947987683139</v>
      </c>
      <c r="D93" s="65">
        <v>10786.147184432171</v>
      </c>
      <c r="E93" s="65">
        <v>12421.120495664874</v>
      </c>
      <c r="F93" s="57">
        <v>13805.692640976689</v>
      </c>
    </row>
    <row r="94" spans="2:6" x14ac:dyDescent="0.25">
      <c r="B94" s="42" t="s">
        <v>94</v>
      </c>
      <c r="C94" s="45">
        <v>39468.40772849998</v>
      </c>
      <c r="D94" s="65">
        <v>26406.800053643954</v>
      </c>
      <c r="E94" s="65">
        <v>39521.502081692124</v>
      </c>
      <c r="F94" s="57">
        <v>43815.067990786483</v>
      </c>
    </row>
    <row r="95" spans="2:6" x14ac:dyDescent="0.25">
      <c r="B95" s="43" t="s">
        <v>95</v>
      </c>
      <c r="C95" s="45">
        <v>22998.972453280581</v>
      </c>
      <c r="D95" s="65">
        <v>21469.972409835711</v>
      </c>
      <c r="E95" s="65">
        <v>25799.786479418603</v>
      </c>
      <c r="F95" s="57">
        <v>28896.869956580038</v>
      </c>
    </row>
    <row r="96" spans="2:6" x14ac:dyDescent="0.25">
      <c r="B96" s="43" t="s">
        <v>96</v>
      </c>
      <c r="C96" s="45">
        <v>8271.8746405029106</v>
      </c>
      <c r="D96" s="65">
        <v>9901.7586928393266</v>
      </c>
      <c r="E96" s="65">
        <v>11647.828648951219</v>
      </c>
      <c r="F96" s="57">
        <v>12457.915794458781</v>
      </c>
    </row>
    <row r="97" spans="2:12" x14ac:dyDescent="0.25">
      <c r="B97" s="42" t="s">
        <v>97</v>
      </c>
      <c r="C97" s="45">
        <v>4240.2998911833129</v>
      </c>
      <c r="D97" s="65">
        <v>4366.2838888346605</v>
      </c>
      <c r="E97" s="65">
        <v>5116.4307136409971</v>
      </c>
      <c r="F97" s="57">
        <v>5859.3047337577464</v>
      </c>
    </row>
    <row r="98" spans="2:12" x14ac:dyDescent="0.25">
      <c r="B98" s="42" t="s">
        <v>98</v>
      </c>
      <c r="C98" s="45">
        <v>26843.640823560854</v>
      </c>
      <c r="D98" s="65">
        <v>23716.156865499106</v>
      </c>
      <c r="E98" s="65">
        <v>28369.714141633522</v>
      </c>
      <c r="F98" s="57">
        <v>38326.940418175545</v>
      </c>
    </row>
    <row r="99" spans="2:12" x14ac:dyDescent="0.25">
      <c r="B99" s="43" t="s">
        <v>99</v>
      </c>
      <c r="C99" s="45">
        <v>2114.4436177403986</v>
      </c>
      <c r="D99" s="65">
        <v>2162.1212888267123</v>
      </c>
      <c r="E99" s="65">
        <v>2125.9096875513324</v>
      </c>
      <c r="F99" s="57">
        <v>2589.6019880295626</v>
      </c>
    </row>
    <row r="100" spans="2:12" ht="16.5" thickBot="1" x14ac:dyDescent="0.3">
      <c r="B100" s="44" t="s">
        <v>100</v>
      </c>
      <c r="C100" s="46">
        <v>2625.5553968317809</v>
      </c>
      <c r="D100" s="85">
        <v>1857.2702949054753</v>
      </c>
      <c r="E100" s="46">
        <v>3343.8647740925589</v>
      </c>
      <c r="F100" s="87">
        <v>4056.3309366396356</v>
      </c>
    </row>
    <row r="102" spans="2:12" ht="27" customHeight="1" x14ac:dyDescent="0.2">
      <c r="B102" s="101" t="s">
        <v>120</v>
      </c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</row>
  </sheetData>
  <mergeCells count="3">
    <mergeCell ref="B1:C1"/>
    <mergeCell ref="B2:D2"/>
    <mergeCell ref="B102:L102"/>
  </mergeCells>
  <conditionalFormatting sqref="B7:B24 B31:B37 B77 B26:B29 B39:B46 B48:B54 B56:B69 B71:B75 B79:B88 B90:B100">
    <cfRule type="cellIs" dxfId="19" priority="17" stopIfTrue="1" operator="lessThan">
      <formula>0</formula>
    </cfRule>
  </conditionalFormatting>
  <conditionalFormatting sqref="B30">
    <cfRule type="cellIs" dxfId="18" priority="16" stopIfTrue="1" operator="lessThan">
      <formula>0</formula>
    </cfRule>
  </conditionalFormatting>
  <conditionalFormatting sqref="B76">
    <cfRule type="cellIs" dxfId="17" priority="15" stopIfTrue="1" operator="lessThan">
      <formula>0</formula>
    </cfRule>
  </conditionalFormatting>
  <conditionalFormatting sqref="B25">
    <cfRule type="cellIs" dxfId="16" priority="7" stopIfTrue="1" operator="lessThan">
      <formula>0</formula>
    </cfRule>
  </conditionalFormatting>
  <conditionalFormatting sqref="B38">
    <cfRule type="cellIs" dxfId="15" priority="6" stopIfTrue="1" operator="lessThan">
      <formula>0</formula>
    </cfRule>
  </conditionalFormatting>
  <conditionalFormatting sqref="B47">
    <cfRule type="cellIs" dxfId="14" priority="5" stopIfTrue="1" operator="lessThan">
      <formula>0</formula>
    </cfRule>
  </conditionalFormatting>
  <conditionalFormatting sqref="B55">
    <cfRule type="cellIs" dxfId="13" priority="4" stopIfTrue="1" operator="lessThan">
      <formula>0</formula>
    </cfRule>
  </conditionalFormatting>
  <conditionalFormatting sqref="B70">
    <cfRule type="cellIs" dxfId="12" priority="3" stopIfTrue="1" operator="lessThan">
      <formula>0</formula>
    </cfRule>
  </conditionalFormatting>
  <conditionalFormatting sqref="B78">
    <cfRule type="cellIs" dxfId="11" priority="2" stopIfTrue="1" operator="lessThan">
      <formula>0</formula>
    </cfRule>
  </conditionalFormatting>
  <conditionalFormatting sqref="B89">
    <cfRule type="cellIs" dxfId="10" priority="1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3"/>
  <sheetViews>
    <sheetView topLeftCell="A76" zoomScale="90" zoomScaleNormal="90" workbookViewId="0">
      <selection activeCell="F89" sqref="F89"/>
    </sheetView>
  </sheetViews>
  <sheetFormatPr defaultRowHeight="15" x14ac:dyDescent="0.25"/>
  <cols>
    <col min="1" max="1" width="4.28515625" style="1" customWidth="1"/>
    <col min="2" max="2" width="33.28515625" style="2" customWidth="1"/>
    <col min="3" max="5" width="14.140625" style="5" customWidth="1"/>
    <col min="6" max="6" width="14.140625" style="1" customWidth="1"/>
    <col min="7" max="7" width="12.7109375" style="1" customWidth="1"/>
    <col min="8" max="10" width="12.7109375" style="3" customWidth="1"/>
    <col min="11" max="11" width="12.5703125" style="3" customWidth="1"/>
    <col min="12" max="16384" width="9.140625" style="1"/>
  </cols>
  <sheetData>
    <row r="1" spans="2:13" ht="33" customHeight="1" x14ac:dyDescent="0.2">
      <c r="B1" s="99" t="s">
        <v>3</v>
      </c>
      <c r="C1" s="99"/>
      <c r="D1" s="17"/>
      <c r="E1" s="17"/>
      <c r="F1" s="11"/>
      <c r="G1" s="11"/>
      <c r="H1" s="21"/>
      <c r="I1" s="21"/>
    </row>
    <row r="2" spans="2:13" ht="76.5" customHeight="1" x14ac:dyDescent="0.2">
      <c r="B2" s="100" t="s">
        <v>101</v>
      </c>
      <c r="C2" s="100"/>
      <c r="D2" s="100"/>
      <c r="E2" s="30"/>
      <c r="F2" s="30"/>
      <c r="G2" s="31"/>
      <c r="H2" s="30"/>
      <c r="I2" s="30"/>
      <c r="J2" s="32"/>
      <c r="L2" s="3"/>
    </row>
    <row r="3" spans="2:13" s="2" customFormat="1" ht="20.100000000000001" customHeight="1" thickBot="1" x14ac:dyDescent="0.3">
      <c r="B3" s="28"/>
      <c r="C3" s="29"/>
      <c r="D3" s="29"/>
      <c r="E3" s="29"/>
      <c r="F3" s="33"/>
      <c r="G3" s="33"/>
      <c r="H3" s="33"/>
      <c r="I3" s="33"/>
      <c r="J3" s="33"/>
      <c r="K3"/>
      <c r="L3"/>
      <c r="M3"/>
    </row>
    <row r="4" spans="2:13" ht="35.1" customHeight="1" x14ac:dyDescent="0.25">
      <c r="B4" s="47"/>
      <c r="C4" s="37">
        <v>2019</v>
      </c>
      <c r="D4" s="81">
        <v>2020</v>
      </c>
      <c r="E4" s="81">
        <v>2021</v>
      </c>
      <c r="F4" s="38">
        <v>2022</v>
      </c>
      <c r="G4"/>
      <c r="H4"/>
      <c r="I4"/>
      <c r="J4"/>
      <c r="K4"/>
      <c r="L4"/>
      <c r="M4"/>
    </row>
    <row r="5" spans="2:13" ht="48.75" customHeight="1" thickBot="1" x14ac:dyDescent="0.3">
      <c r="B5" s="54" t="s">
        <v>7</v>
      </c>
      <c r="C5" s="63">
        <v>3.0115034462724486</v>
      </c>
      <c r="D5" s="82">
        <v>2.5594192023521658</v>
      </c>
      <c r="E5" s="82">
        <v>2.6376035769008768</v>
      </c>
      <c r="F5" s="88">
        <v>2.6498598130139825</v>
      </c>
      <c r="G5"/>
      <c r="H5"/>
      <c r="I5"/>
      <c r="J5"/>
      <c r="K5"/>
      <c r="L5"/>
      <c r="M5"/>
    </row>
    <row r="6" spans="2:13" ht="16.5" thickBot="1" x14ac:dyDescent="0.3">
      <c r="B6" s="58" t="s">
        <v>8</v>
      </c>
      <c r="C6" s="67">
        <v>3.3729872610152403</v>
      </c>
      <c r="D6" s="83">
        <v>2.7709079008450761</v>
      </c>
      <c r="E6" s="83">
        <v>3.2630035796595664</v>
      </c>
      <c r="F6" s="59">
        <v>3.2748480298320279</v>
      </c>
      <c r="G6"/>
      <c r="H6"/>
      <c r="I6"/>
      <c r="J6"/>
      <c r="K6"/>
      <c r="L6"/>
      <c r="M6"/>
    </row>
    <row r="7" spans="2:13" ht="15.75" x14ac:dyDescent="0.25">
      <c r="B7" s="56" t="s">
        <v>9</v>
      </c>
      <c r="C7" s="65">
        <v>1.4548285088534698</v>
      </c>
      <c r="D7" s="84">
        <v>1.437354827943683</v>
      </c>
      <c r="E7" s="65">
        <v>1.2108046262535563</v>
      </c>
      <c r="F7" s="57">
        <v>1.5111564378977864</v>
      </c>
      <c r="G7"/>
      <c r="H7"/>
      <c r="I7"/>
      <c r="J7"/>
      <c r="K7"/>
      <c r="L7"/>
      <c r="M7"/>
    </row>
    <row r="8" spans="2:13" ht="15.75" x14ac:dyDescent="0.25">
      <c r="B8" s="49" t="s">
        <v>10</v>
      </c>
      <c r="C8" s="45">
        <v>4.5177297140008266</v>
      </c>
      <c r="D8" s="84">
        <v>4.1196930188197527</v>
      </c>
      <c r="E8" s="65">
        <v>4.8261414805839964</v>
      </c>
      <c r="F8" s="57">
        <v>5.3584560258418659</v>
      </c>
      <c r="G8"/>
      <c r="H8"/>
      <c r="I8"/>
      <c r="J8"/>
      <c r="K8"/>
      <c r="L8"/>
      <c r="M8"/>
    </row>
    <row r="9" spans="2:13" ht="15.75" x14ac:dyDescent="0.25">
      <c r="B9" s="48" t="s">
        <v>11</v>
      </c>
      <c r="C9" s="45">
        <v>2.7045056835651775</v>
      </c>
      <c r="D9" s="84">
        <v>2.4446577852634497</v>
      </c>
      <c r="E9" s="65">
        <v>2.1835768127079751</v>
      </c>
      <c r="F9" s="57">
        <v>2.2427761789716278</v>
      </c>
      <c r="G9"/>
      <c r="H9"/>
      <c r="I9"/>
      <c r="J9"/>
      <c r="K9"/>
      <c r="L9"/>
      <c r="M9"/>
    </row>
    <row r="10" spans="2:13" ht="15.75" x14ac:dyDescent="0.25">
      <c r="B10" s="49" t="s">
        <v>12</v>
      </c>
      <c r="C10" s="45">
        <v>2.4851976727130443</v>
      </c>
      <c r="D10" s="84">
        <v>1.8482713407627571</v>
      </c>
      <c r="E10" s="65">
        <v>2.0888174253983642</v>
      </c>
      <c r="F10" s="57">
        <v>2.2527619273078283</v>
      </c>
      <c r="G10"/>
      <c r="H10"/>
      <c r="I10"/>
      <c r="J10"/>
      <c r="K10"/>
      <c r="L10"/>
      <c r="M10"/>
    </row>
    <row r="11" spans="2:13" ht="15.75" x14ac:dyDescent="0.25">
      <c r="B11" s="49" t="s">
        <v>13</v>
      </c>
      <c r="C11" s="45">
        <v>3.5166561797667111</v>
      </c>
      <c r="D11" s="84">
        <v>2.9887258620382751</v>
      </c>
      <c r="E11" s="65">
        <v>2.867264463679597</v>
      </c>
      <c r="F11" s="57">
        <v>2.8497312315274286</v>
      </c>
      <c r="G11"/>
      <c r="H11"/>
      <c r="I11"/>
      <c r="J11"/>
      <c r="K11"/>
      <c r="L11"/>
      <c r="M11"/>
    </row>
    <row r="12" spans="2:13" ht="15.75" x14ac:dyDescent="0.25">
      <c r="B12" s="48" t="s">
        <v>14</v>
      </c>
      <c r="C12" s="45">
        <v>2.6339926530602842</v>
      </c>
      <c r="D12" s="84">
        <v>2.6393434327393486</v>
      </c>
      <c r="E12" s="65">
        <v>2.6014612442369023</v>
      </c>
      <c r="F12" s="57">
        <v>2.3300505182017885</v>
      </c>
      <c r="G12"/>
      <c r="H12"/>
      <c r="I12"/>
      <c r="J12"/>
      <c r="K12"/>
      <c r="L12"/>
      <c r="M12"/>
    </row>
    <row r="13" spans="2:13" ht="15.75" x14ac:dyDescent="0.25">
      <c r="B13" s="49" t="s">
        <v>15</v>
      </c>
      <c r="C13" s="45">
        <v>3.5244208784568745</v>
      </c>
      <c r="D13" s="84">
        <v>3.2152472526527975</v>
      </c>
      <c r="E13" s="65">
        <v>3.1966270079509314</v>
      </c>
      <c r="F13" s="57">
        <v>3.4473456152488224</v>
      </c>
      <c r="G13"/>
      <c r="H13"/>
      <c r="I13"/>
      <c r="J13"/>
      <c r="K13"/>
      <c r="L13"/>
      <c r="M13"/>
    </row>
    <row r="14" spans="2:13" ht="15.75" x14ac:dyDescent="0.25">
      <c r="B14" s="49" t="s">
        <v>16</v>
      </c>
      <c r="C14" s="45">
        <v>2.0053878544345878</v>
      </c>
      <c r="D14" s="84">
        <v>1.74497123332426</v>
      </c>
      <c r="E14" s="65">
        <v>1.4837100382997042</v>
      </c>
      <c r="F14" s="57">
        <v>1.981031226477252</v>
      </c>
      <c r="G14"/>
      <c r="H14"/>
      <c r="I14"/>
      <c r="J14"/>
      <c r="K14"/>
      <c r="L14"/>
      <c r="M14"/>
    </row>
    <row r="15" spans="2:13" ht="15.75" x14ac:dyDescent="0.25">
      <c r="B15" s="49" t="s">
        <v>17</v>
      </c>
      <c r="C15" s="45">
        <v>1.7269182725633296</v>
      </c>
      <c r="D15" s="84">
        <v>1.5035423974724818</v>
      </c>
      <c r="E15" s="65">
        <v>1.4401251413965566</v>
      </c>
      <c r="F15" s="57">
        <v>1.7355108650216218</v>
      </c>
      <c r="G15"/>
      <c r="H15"/>
      <c r="I15"/>
      <c r="J15"/>
      <c r="K15"/>
      <c r="L15"/>
      <c r="M15"/>
    </row>
    <row r="16" spans="2:13" ht="15.75" x14ac:dyDescent="0.25">
      <c r="B16" s="48" t="s">
        <v>18</v>
      </c>
      <c r="C16" s="45">
        <v>3.7090338836749281</v>
      </c>
      <c r="D16" s="84">
        <v>3.0048829744906214</v>
      </c>
      <c r="E16" s="65">
        <v>2.68589742803095</v>
      </c>
      <c r="F16" s="57">
        <v>2.5588099188269973</v>
      </c>
      <c r="G16"/>
      <c r="H16"/>
      <c r="I16"/>
      <c r="J16"/>
      <c r="K16"/>
      <c r="L16"/>
      <c r="M16"/>
    </row>
    <row r="17" spans="2:13" ht="15.75" x14ac:dyDescent="0.25">
      <c r="B17" s="49" t="s">
        <v>19</v>
      </c>
      <c r="C17" s="45">
        <v>2.1416414712000913</v>
      </c>
      <c r="D17" s="84">
        <v>1.7372530065895859</v>
      </c>
      <c r="E17" s="65">
        <v>1.7423176424106228</v>
      </c>
      <c r="F17" s="57">
        <v>1.8051369890329561</v>
      </c>
      <c r="G17"/>
      <c r="H17"/>
      <c r="I17"/>
      <c r="J17"/>
      <c r="K17"/>
      <c r="L17"/>
      <c r="M17"/>
    </row>
    <row r="18" spans="2:13" ht="15.75" x14ac:dyDescent="0.25">
      <c r="B18" s="49" t="s">
        <v>20</v>
      </c>
      <c r="C18" s="45">
        <v>2.153654894578128</v>
      </c>
      <c r="D18" s="84">
        <v>1.8446243253066517</v>
      </c>
      <c r="E18" s="65">
        <v>2.2033781238255443</v>
      </c>
      <c r="F18" s="57">
        <v>2.3037519991450424</v>
      </c>
      <c r="G18"/>
      <c r="H18"/>
      <c r="I18"/>
      <c r="J18"/>
      <c r="K18"/>
      <c r="L18"/>
      <c r="M18"/>
    </row>
    <row r="19" spans="2:13" ht="15.75" x14ac:dyDescent="0.25">
      <c r="B19" s="49" t="s">
        <v>21</v>
      </c>
      <c r="C19" s="45">
        <v>2.3202848973026273</v>
      </c>
      <c r="D19" s="84">
        <v>2.1445254522295403</v>
      </c>
      <c r="E19" s="65">
        <v>2.1729137365472813</v>
      </c>
      <c r="F19" s="57">
        <v>2.1690187600480266</v>
      </c>
      <c r="G19"/>
      <c r="H19"/>
      <c r="I19"/>
      <c r="J19"/>
      <c r="K19"/>
      <c r="L19"/>
      <c r="M19"/>
    </row>
    <row r="20" spans="2:13" ht="15.75" x14ac:dyDescent="0.25">
      <c r="B20" s="49" t="s">
        <v>22</v>
      </c>
      <c r="C20" s="45">
        <v>2.2416034532864364</v>
      </c>
      <c r="D20" s="84">
        <v>2.0432461693092772</v>
      </c>
      <c r="E20" s="65">
        <v>1.9705887831432078</v>
      </c>
      <c r="F20" s="57">
        <v>2.1572318365160128</v>
      </c>
      <c r="G20"/>
      <c r="H20"/>
      <c r="I20"/>
      <c r="J20"/>
      <c r="K20"/>
      <c r="L20"/>
      <c r="M20"/>
    </row>
    <row r="21" spans="2:13" ht="15.75" x14ac:dyDescent="0.25">
      <c r="B21" s="48" t="s">
        <v>23</v>
      </c>
      <c r="C21" s="45">
        <v>3.3782540213296022</v>
      </c>
      <c r="D21" s="84">
        <v>2.6471033085474591</v>
      </c>
      <c r="E21" s="65">
        <v>2.8946383021630986</v>
      </c>
      <c r="F21" s="57">
        <v>3.1191762905497851</v>
      </c>
      <c r="G21"/>
      <c r="H21"/>
      <c r="I21"/>
      <c r="J21"/>
      <c r="K21"/>
      <c r="L21"/>
      <c r="M21"/>
    </row>
    <row r="22" spans="2:13" ht="15.75" x14ac:dyDescent="0.25">
      <c r="B22" s="48" t="s">
        <v>24</v>
      </c>
      <c r="C22" s="45">
        <v>2.1721498009805362</v>
      </c>
      <c r="D22" s="84">
        <v>2.0191241643572577</v>
      </c>
      <c r="E22" s="65">
        <v>2.0421100039706657</v>
      </c>
      <c r="F22" s="57">
        <v>2.1195081623260132</v>
      </c>
      <c r="G22"/>
      <c r="H22"/>
      <c r="I22"/>
      <c r="J22"/>
      <c r="K22"/>
      <c r="L22"/>
      <c r="M22"/>
    </row>
    <row r="23" spans="2:13" ht="15.75" x14ac:dyDescent="0.25">
      <c r="B23" s="49" t="s">
        <v>25</v>
      </c>
      <c r="C23" s="45">
        <v>3.354476628777149</v>
      </c>
      <c r="D23" s="84">
        <v>2.4447532070979445</v>
      </c>
      <c r="E23" s="65">
        <v>2.9024612299564443</v>
      </c>
      <c r="F23" s="57">
        <v>3.4708485625954753</v>
      </c>
      <c r="G23"/>
      <c r="H23"/>
      <c r="I23"/>
      <c r="J23"/>
      <c r="K23"/>
      <c r="L23"/>
      <c r="M23"/>
    </row>
    <row r="24" spans="2:13" ht="16.5" thickBot="1" x14ac:dyDescent="0.3">
      <c r="B24" s="60" t="s">
        <v>26</v>
      </c>
      <c r="C24" s="69">
        <v>3.6397849197962087</v>
      </c>
      <c r="D24" s="84">
        <v>2.9648827819402741</v>
      </c>
      <c r="E24" s="65">
        <v>3.8929466198476383</v>
      </c>
      <c r="F24" s="57">
        <v>3.8032981358728768</v>
      </c>
      <c r="G24"/>
      <c r="H24"/>
      <c r="I24"/>
      <c r="J24"/>
      <c r="K24"/>
      <c r="L24"/>
      <c r="M24"/>
    </row>
    <row r="25" spans="2:13" ht="16.5" thickBot="1" x14ac:dyDescent="0.3">
      <c r="B25" s="58" t="s">
        <v>27</v>
      </c>
      <c r="C25" s="67">
        <v>3.409249797946444</v>
      </c>
      <c r="D25" s="83">
        <v>2.6627536197993145</v>
      </c>
      <c r="E25" s="83">
        <v>2.410452427208245</v>
      </c>
      <c r="F25" s="59">
        <v>2.3898149768502264</v>
      </c>
      <c r="G25"/>
      <c r="H25"/>
      <c r="I25"/>
      <c r="J25"/>
      <c r="K25"/>
      <c r="L25"/>
      <c r="M25"/>
    </row>
    <row r="26" spans="2:13" ht="15.75" x14ac:dyDescent="0.25">
      <c r="B26" s="56" t="s">
        <v>28</v>
      </c>
      <c r="C26" s="65">
        <v>2.793607215311857</v>
      </c>
      <c r="D26" s="84">
        <v>2.5561991135878457</v>
      </c>
      <c r="E26" s="65">
        <v>2.4106962076038121</v>
      </c>
      <c r="F26" s="57">
        <v>3.2595698203074508</v>
      </c>
      <c r="G26"/>
      <c r="H26"/>
      <c r="I26"/>
      <c r="J26"/>
      <c r="K26"/>
      <c r="L26"/>
      <c r="M26"/>
    </row>
    <row r="27" spans="2:13" ht="15.75" x14ac:dyDescent="0.25">
      <c r="B27" s="49" t="s">
        <v>29</v>
      </c>
      <c r="C27" s="45">
        <v>1.9189072721646918</v>
      </c>
      <c r="D27" s="84">
        <v>2.1800722661544181</v>
      </c>
      <c r="E27" s="65">
        <v>1.7727734237768804</v>
      </c>
      <c r="F27" s="57">
        <v>1.7888880671009522</v>
      </c>
      <c r="G27"/>
      <c r="H27"/>
      <c r="I27"/>
      <c r="J27"/>
      <c r="K27"/>
      <c r="L27"/>
      <c r="M27"/>
    </row>
    <row r="28" spans="2:13" ht="15.75" x14ac:dyDescent="0.25">
      <c r="B28" s="49" t="s">
        <v>30</v>
      </c>
      <c r="C28" s="45">
        <v>2.5875686606334347</v>
      </c>
      <c r="D28" s="84">
        <v>2.4554588966070403</v>
      </c>
      <c r="E28" s="65">
        <v>2.1824555733553512</v>
      </c>
      <c r="F28" s="57">
        <v>2.0434470127874742</v>
      </c>
      <c r="G28"/>
      <c r="H28"/>
      <c r="I28"/>
      <c r="J28"/>
      <c r="K28"/>
      <c r="L28"/>
      <c r="M28"/>
    </row>
    <row r="29" spans="2:13" ht="15.75" x14ac:dyDescent="0.25">
      <c r="B29" s="49" t="s">
        <v>105</v>
      </c>
      <c r="C29" s="45">
        <v>0.90011828545586614</v>
      </c>
      <c r="D29" s="84">
        <v>1.3359240794442344</v>
      </c>
      <c r="E29" s="65">
        <v>0.82971170062409638</v>
      </c>
      <c r="F29" s="57">
        <v>0.75260316774694491</v>
      </c>
      <c r="G29"/>
      <c r="H29"/>
      <c r="I29"/>
      <c r="J29"/>
      <c r="K29"/>
      <c r="L29"/>
      <c r="M29"/>
    </row>
    <row r="30" spans="2:13" ht="31.5" x14ac:dyDescent="0.25">
      <c r="B30" s="49" t="s">
        <v>104</v>
      </c>
      <c r="C30" s="45">
        <v>3.5867976816057001</v>
      </c>
      <c r="D30" s="84">
        <v>2.9240253921076347</v>
      </c>
      <c r="E30" s="65">
        <v>3.00765595661733</v>
      </c>
      <c r="F30" s="57">
        <v>2.9434953874391758</v>
      </c>
      <c r="G30"/>
      <c r="H30"/>
      <c r="I30"/>
      <c r="J30"/>
      <c r="K30"/>
      <c r="L30"/>
      <c r="M30"/>
    </row>
    <row r="31" spans="2:13" ht="15.75" x14ac:dyDescent="0.25">
      <c r="B31" s="48" t="s">
        <v>33</v>
      </c>
      <c r="C31" s="45">
        <v>2.6457494752313222</v>
      </c>
      <c r="D31" s="84">
        <v>2.0989533119555448</v>
      </c>
      <c r="E31" s="65">
        <v>1.6984941305169379</v>
      </c>
      <c r="F31" s="57">
        <v>2.0218161279628766</v>
      </c>
      <c r="G31"/>
      <c r="H31"/>
      <c r="I31"/>
      <c r="J31"/>
      <c r="K31"/>
      <c r="L31"/>
      <c r="M31"/>
    </row>
    <row r="32" spans="2:13" ht="15.75" x14ac:dyDescent="0.25">
      <c r="B32" s="49" t="s">
        <v>34</v>
      </c>
      <c r="C32" s="45">
        <v>3.9919599286836318</v>
      </c>
      <c r="D32" s="84">
        <v>3.0642907024473605</v>
      </c>
      <c r="E32" s="65">
        <v>3.31677189949079</v>
      </c>
      <c r="F32" s="57">
        <v>3.5822750910855414</v>
      </c>
      <c r="G32"/>
      <c r="H32"/>
      <c r="I32"/>
      <c r="J32"/>
      <c r="K32"/>
      <c r="L32"/>
      <c r="M32"/>
    </row>
    <row r="33" spans="2:13" ht="15.75" x14ac:dyDescent="0.25">
      <c r="B33" s="48" t="s">
        <v>35</v>
      </c>
      <c r="C33" s="45">
        <v>2.0804732717624526</v>
      </c>
      <c r="D33" s="84">
        <v>1.9245077160444404</v>
      </c>
      <c r="E33" s="65">
        <v>1.970056788446924</v>
      </c>
      <c r="F33" s="57">
        <v>1.9232061003695435</v>
      </c>
      <c r="G33"/>
      <c r="H33"/>
      <c r="I33"/>
      <c r="J33"/>
      <c r="K33"/>
      <c r="L33"/>
      <c r="M33"/>
    </row>
    <row r="34" spans="2:13" ht="15.75" x14ac:dyDescent="0.25">
      <c r="B34" s="49" t="s">
        <v>36</v>
      </c>
      <c r="C34" s="45">
        <v>2.6938027734014658</v>
      </c>
      <c r="D34" s="84">
        <v>2.3027274152637478</v>
      </c>
      <c r="E34" s="65">
        <v>1.9797950383683636</v>
      </c>
      <c r="F34" s="57">
        <v>2.1507931407659364</v>
      </c>
      <c r="G34"/>
      <c r="H34"/>
      <c r="I34"/>
      <c r="J34"/>
      <c r="K34"/>
      <c r="L34"/>
      <c r="M34"/>
    </row>
    <row r="35" spans="2:13" ht="15.75" x14ac:dyDescent="0.25">
      <c r="B35" s="49" t="s">
        <v>37</v>
      </c>
      <c r="C35" s="45">
        <v>2.9850332217453279</v>
      </c>
      <c r="D35" s="84">
        <v>2.5602457400173608</v>
      </c>
      <c r="E35" s="65">
        <v>2.3980300816214273</v>
      </c>
      <c r="F35" s="57">
        <v>2.4467349578090567</v>
      </c>
      <c r="G35"/>
      <c r="H35"/>
      <c r="I35"/>
      <c r="J35"/>
      <c r="K35"/>
      <c r="L35"/>
      <c r="M35"/>
    </row>
    <row r="36" spans="2:13" ht="15.75" x14ac:dyDescent="0.25">
      <c r="B36" s="48" t="s">
        <v>38</v>
      </c>
      <c r="C36" s="45">
        <v>3.830247553995235</v>
      </c>
      <c r="D36" s="84">
        <v>3.7440463237842185</v>
      </c>
      <c r="E36" s="65">
        <v>3.7790205005140098</v>
      </c>
      <c r="F36" s="57">
        <v>4.0114291858442046</v>
      </c>
      <c r="G36"/>
      <c r="H36"/>
      <c r="I36"/>
      <c r="J36"/>
      <c r="K36"/>
      <c r="L36"/>
      <c r="M36"/>
    </row>
    <row r="37" spans="2:13" ht="16.5" thickBot="1" x14ac:dyDescent="0.3">
      <c r="B37" s="60" t="s">
        <v>39</v>
      </c>
      <c r="C37" s="69">
        <v>4.3426776913510698</v>
      </c>
      <c r="D37" s="84">
        <v>2.9696160571527721</v>
      </c>
      <c r="E37" s="65">
        <v>2.5941065936161252</v>
      </c>
      <c r="F37" s="57">
        <v>2.4581012350551226</v>
      </c>
      <c r="G37"/>
      <c r="H37"/>
      <c r="I37"/>
      <c r="J37"/>
      <c r="K37"/>
      <c r="L37"/>
      <c r="M37"/>
    </row>
    <row r="38" spans="2:13" ht="16.5" thickBot="1" x14ac:dyDescent="0.3">
      <c r="B38" s="58" t="s">
        <v>40</v>
      </c>
      <c r="C38" s="67">
        <v>4.6973854259705021</v>
      </c>
      <c r="D38" s="83">
        <v>4.0761803610129581</v>
      </c>
      <c r="E38" s="83">
        <v>4.3247541746110612</v>
      </c>
      <c r="F38" s="59">
        <v>3.9664175150762953</v>
      </c>
      <c r="G38"/>
      <c r="H38"/>
      <c r="I38"/>
      <c r="J38"/>
      <c r="K38"/>
      <c r="L38"/>
      <c r="M38"/>
    </row>
    <row r="39" spans="2:13" ht="15.75" x14ac:dyDescent="0.25">
      <c r="B39" s="61" t="s">
        <v>41</v>
      </c>
      <c r="C39" s="65">
        <v>3.3233017566833873</v>
      </c>
      <c r="D39" s="84">
        <v>2.5509826254470731</v>
      </c>
      <c r="E39" s="65">
        <v>2.6472204602464164</v>
      </c>
      <c r="F39" s="57">
        <v>2.8707608062020418</v>
      </c>
      <c r="G39"/>
      <c r="H39"/>
      <c r="I39"/>
      <c r="J39"/>
      <c r="K39"/>
      <c r="L39"/>
      <c r="M39"/>
    </row>
    <row r="40" spans="2:13" ht="15.75" x14ac:dyDescent="0.25">
      <c r="B40" s="49" t="s">
        <v>42</v>
      </c>
      <c r="C40" s="45">
        <v>1.6104948119914431</v>
      </c>
      <c r="D40" s="84">
        <v>1.4691310745281521</v>
      </c>
      <c r="E40" s="65">
        <v>1.961968440480846</v>
      </c>
      <c r="F40" s="57">
        <v>2.0895433589277759</v>
      </c>
      <c r="G40"/>
      <c r="H40"/>
      <c r="I40"/>
      <c r="J40"/>
      <c r="K40"/>
      <c r="L40"/>
      <c r="M40"/>
    </row>
    <row r="41" spans="2:13" ht="15.75" x14ac:dyDescent="0.25">
      <c r="B41" s="49" t="s">
        <v>5</v>
      </c>
      <c r="C41" s="45">
        <v>7.6962843077322969</v>
      </c>
      <c r="D41" s="84">
        <v>7.3001074430091046</v>
      </c>
      <c r="E41" s="65">
        <v>8.3636145742590298</v>
      </c>
      <c r="F41" s="57">
        <v>6.1389148142897021</v>
      </c>
      <c r="G41"/>
      <c r="H41"/>
      <c r="I41"/>
      <c r="J41"/>
      <c r="K41"/>
      <c r="L41"/>
      <c r="M41"/>
    </row>
    <row r="42" spans="2:13" ht="15.75" x14ac:dyDescent="0.25">
      <c r="B42" s="49" t="s">
        <v>43</v>
      </c>
      <c r="C42" s="45">
        <v>7.125823647652747</v>
      </c>
      <c r="D42" s="84">
        <v>5.9454394865958369</v>
      </c>
      <c r="E42" s="65">
        <v>6.0890377675286667</v>
      </c>
      <c r="F42" s="57">
        <v>5.388591256843525</v>
      </c>
      <c r="G42"/>
      <c r="H42"/>
      <c r="I42"/>
      <c r="J42"/>
      <c r="K42"/>
      <c r="L42"/>
      <c r="M42"/>
    </row>
    <row r="43" spans="2:13" ht="15.75" x14ac:dyDescent="0.25">
      <c r="B43" s="48" t="s">
        <v>44</v>
      </c>
      <c r="C43" s="45">
        <v>1.735103615218462</v>
      </c>
      <c r="D43" s="84">
        <v>1.9942771677261464</v>
      </c>
      <c r="E43" s="65">
        <v>1.7288057427058197</v>
      </c>
      <c r="F43" s="57">
        <v>1.777249455007434</v>
      </c>
      <c r="G43"/>
      <c r="H43"/>
      <c r="I43"/>
      <c r="J43"/>
      <c r="K43"/>
      <c r="L43"/>
      <c r="M43"/>
    </row>
    <row r="44" spans="2:13" ht="15.75" x14ac:dyDescent="0.25">
      <c r="B44" s="49" t="s">
        <v>45</v>
      </c>
      <c r="C44" s="45">
        <v>2.1605131550001699</v>
      </c>
      <c r="D44" s="84">
        <v>1.7991890343358907</v>
      </c>
      <c r="E44" s="65">
        <v>2.3960562150951885</v>
      </c>
      <c r="F44" s="57">
        <v>2.260553144181114</v>
      </c>
      <c r="G44"/>
      <c r="H44"/>
      <c r="I44"/>
      <c r="J44"/>
      <c r="K44"/>
      <c r="L44"/>
      <c r="M44"/>
    </row>
    <row r="45" spans="2:13" ht="15.75" x14ac:dyDescent="0.25">
      <c r="B45" s="48" t="s">
        <v>46</v>
      </c>
      <c r="C45" s="45">
        <v>2.8236661109759447</v>
      </c>
      <c r="D45" s="84">
        <v>2.3926679582495987</v>
      </c>
      <c r="E45" s="65">
        <v>2.3446917846581048</v>
      </c>
      <c r="F45" s="57">
        <v>2.454417878686276</v>
      </c>
      <c r="G45"/>
      <c r="H45"/>
      <c r="I45"/>
      <c r="J45"/>
      <c r="K45"/>
      <c r="L45"/>
      <c r="M45"/>
    </row>
    <row r="46" spans="2:13" ht="16.5" thickBot="1" x14ac:dyDescent="0.3">
      <c r="B46" s="60" t="s">
        <v>6</v>
      </c>
      <c r="C46" s="69">
        <v>5.1479264129073536</v>
      </c>
      <c r="D46" s="84">
        <v>4.2204328887389071</v>
      </c>
      <c r="E46" s="65">
        <v>4.7861689695364866</v>
      </c>
      <c r="F46" s="57">
        <v>4.6814547359241852</v>
      </c>
      <c r="G46"/>
      <c r="H46"/>
      <c r="I46"/>
      <c r="J46"/>
      <c r="K46"/>
      <c r="L46"/>
      <c r="M46"/>
    </row>
    <row r="47" spans="2:13" ht="16.5" thickBot="1" x14ac:dyDescent="0.3">
      <c r="B47" s="58" t="s">
        <v>47</v>
      </c>
      <c r="C47" s="67">
        <v>5.7168438948548665</v>
      </c>
      <c r="D47" s="83">
        <v>4.6063248714915312</v>
      </c>
      <c r="E47" s="83">
        <v>4.5177984098097586</v>
      </c>
      <c r="F47" s="59">
        <v>4.7139587088263548</v>
      </c>
      <c r="G47"/>
      <c r="H47"/>
      <c r="I47"/>
      <c r="J47"/>
      <c r="K47"/>
      <c r="L47"/>
      <c r="M47"/>
    </row>
    <row r="48" spans="2:13" ht="15.75" x14ac:dyDescent="0.25">
      <c r="B48" s="61" t="s">
        <v>48</v>
      </c>
      <c r="C48" s="65">
        <v>7.0069644879543311</v>
      </c>
      <c r="D48" s="84">
        <v>5.9652847294732592</v>
      </c>
      <c r="E48" s="65">
        <v>5.908845175176487</v>
      </c>
      <c r="F48" s="57">
        <v>6.9267006779146341</v>
      </c>
      <c r="G48"/>
      <c r="H48"/>
      <c r="I48"/>
      <c r="J48"/>
      <c r="K48"/>
      <c r="L48"/>
      <c r="M48"/>
    </row>
    <row r="49" spans="2:13" ht="15.75" x14ac:dyDescent="0.25">
      <c r="B49" s="48" t="s">
        <v>49</v>
      </c>
      <c r="C49" s="45">
        <v>3.5476114841692987</v>
      </c>
      <c r="D49" s="84">
        <v>3.2689478251053545</v>
      </c>
      <c r="E49" s="65">
        <v>3.9922872750507867</v>
      </c>
      <c r="F49" s="57">
        <v>4.1186645322834305</v>
      </c>
      <c r="G49"/>
      <c r="H49"/>
      <c r="I49"/>
      <c r="J49"/>
      <c r="K49"/>
      <c r="L49"/>
      <c r="M49"/>
    </row>
    <row r="50" spans="2:13" ht="30" customHeight="1" x14ac:dyDescent="0.25">
      <c r="B50" s="49" t="s">
        <v>50</v>
      </c>
      <c r="C50" s="45">
        <v>3.8667974137454939</v>
      </c>
      <c r="D50" s="84">
        <v>3.4121542121992414</v>
      </c>
      <c r="E50" s="65">
        <v>3.5517063391273043</v>
      </c>
      <c r="F50" s="57">
        <v>3.5194002803847235</v>
      </c>
      <c r="G50"/>
      <c r="H50"/>
      <c r="I50"/>
      <c r="J50"/>
      <c r="K50"/>
      <c r="L50"/>
      <c r="M50"/>
    </row>
    <row r="51" spans="2:13" ht="31.5" x14ac:dyDescent="0.25">
      <c r="B51" s="49" t="s">
        <v>51</v>
      </c>
      <c r="C51" s="45">
        <v>3.7579115078023744</v>
      </c>
      <c r="D51" s="84">
        <v>3.5533161879500015</v>
      </c>
      <c r="E51" s="65">
        <v>4.1664568200099392</v>
      </c>
      <c r="F51" s="57">
        <v>3.7432054464778228</v>
      </c>
      <c r="G51"/>
      <c r="H51"/>
      <c r="I51"/>
      <c r="J51"/>
      <c r="K51"/>
      <c r="L51"/>
      <c r="M51"/>
    </row>
    <row r="52" spans="2:13" s="3" customFormat="1" ht="30" customHeight="1" x14ac:dyDescent="0.25">
      <c r="B52" s="49" t="s">
        <v>52</v>
      </c>
      <c r="C52" s="45">
        <v>3.8404575454998389</v>
      </c>
      <c r="D52" s="84">
        <v>3.3272366368250039</v>
      </c>
      <c r="E52" s="65">
        <v>3.484219702042564</v>
      </c>
      <c r="F52" s="57">
        <v>3.297205833070052</v>
      </c>
      <c r="G52"/>
      <c r="H52"/>
      <c r="I52"/>
      <c r="J52"/>
      <c r="K52"/>
      <c r="L52"/>
      <c r="M52"/>
    </row>
    <row r="53" spans="2:13" ht="15.75" x14ac:dyDescent="0.25">
      <c r="B53" s="49" t="s">
        <v>53</v>
      </c>
      <c r="C53" s="45">
        <v>4.7804282648449421</v>
      </c>
      <c r="D53" s="84">
        <v>4.0042533656203885</v>
      </c>
      <c r="E53" s="65">
        <v>4.3992245904923113</v>
      </c>
      <c r="F53" s="57">
        <v>4.3465237278236737</v>
      </c>
      <c r="G53"/>
      <c r="H53"/>
      <c r="I53"/>
      <c r="J53"/>
      <c r="K53"/>
      <c r="L53"/>
      <c r="M53"/>
    </row>
    <row r="54" spans="2:13" s="3" customFormat="1" ht="16.5" thickBot="1" x14ac:dyDescent="0.3">
      <c r="B54" s="48" t="s">
        <v>54</v>
      </c>
      <c r="C54" s="45">
        <v>6.0635630724862137</v>
      </c>
      <c r="D54" s="84">
        <v>4.3515635711216074</v>
      </c>
      <c r="E54" s="65">
        <v>3.9423995367299658</v>
      </c>
      <c r="F54" s="57">
        <v>3.7816842713479328</v>
      </c>
      <c r="G54"/>
      <c r="H54"/>
      <c r="I54"/>
      <c r="J54"/>
      <c r="K54"/>
      <c r="L54"/>
      <c r="M54"/>
    </row>
    <row r="55" spans="2:13" ht="16.5" thickBot="1" x14ac:dyDescent="0.3">
      <c r="B55" s="58" t="s">
        <v>55</v>
      </c>
      <c r="C55" s="67">
        <v>2.2796690375963702</v>
      </c>
      <c r="D55" s="83">
        <v>2.0695559746908105</v>
      </c>
      <c r="E55" s="83">
        <v>1.912544876091645</v>
      </c>
      <c r="F55" s="59">
        <v>2.0161742434358474</v>
      </c>
      <c r="G55"/>
      <c r="H55"/>
      <c r="I55"/>
      <c r="J55"/>
      <c r="K55"/>
      <c r="L55"/>
      <c r="M55"/>
    </row>
    <row r="56" spans="2:13" ht="15.75" x14ac:dyDescent="0.25">
      <c r="B56" s="48" t="s">
        <v>56</v>
      </c>
      <c r="C56" s="45">
        <v>2.5553404296948963</v>
      </c>
      <c r="D56" s="84">
        <v>2.4275386438207192</v>
      </c>
      <c r="E56" s="65">
        <v>2.1860010717686449</v>
      </c>
      <c r="F56" s="57">
        <v>2.1583851265646889</v>
      </c>
      <c r="G56"/>
      <c r="H56"/>
      <c r="I56"/>
      <c r="J56"/>
      <c r="K56"/>
      <c r="L56"/>
      <c r="M56"/>
    </row>
    <row r="57" spans="2:13" ht="15.75" x14ac:dyDescent="0.25">
      <c r="B57" s="49" t="s">
        <v>57</v>
      </c>
      <c r="C57" s="45">
        <v>2.7881479489677443</v>
      </c>
      <c r="D57" s="84">
        <v>2.6561936681018601</v>
      </c>
      <c r="E57" s="65">
        <v>2.7242785588082237</v>
      </c>
      <c r="F57" s="57">
        <v>2.8640634150434328</v>
      </c>
      <c r="G57"/>
      <c r="H57"/>
      <c r="I57"/>
      <c r="J57"/>
      <c r="K57"/>
      <c r="L57"/>
      <c r="M57"/>
    </row>
    <row r="58" spans="2:13" ht="15.75" x14ac:dyDescent="0.25">
      <c r="B58" s="49" t="s">
        <v>58</v>
      </c>
      <c r="C58" s="45">
        <v>2.5606581297033477</v>
      </c>
      <c r="D58" s="84">
        <v>1.789723860140302</v>
      </c>
      <c r="E58" s="65">
        <v>1.9311701662936924</v>
      </c>
      <c r="F58" s="57">
        <v>2.1117779984498495</v>
      </c>
      <c r="G58"/>
      <c r="H58"/>
      <c r="I58"/>
      <c r="J58"/>
      <c r="K58"/>
      <c r="L58"/>
      <c r="M58"/>
    </row>
    <row r="59" spans="2:13" ht="15.75" x14ac:dyDescent="0.25">
      <c r="B59" s="49" t="s">
        <v>59</v>
      </c>
      <c r="C59" s="45">
        <v>2.2584865521316337</v>
      </c>
      <c r="D59" s="84">
        <v>2.3033727692387997</v>
      </c>
      <c r="E59" s="65">
        <v>1.7257706294268333</v>
      </c>
      <c r="F59" s="57">
        <v>1.8664731045784995</v>
      </c>
      <c r="G59"/>
      <c r="H59"/>
      <c r="I59"/>
      <c r="J59"/>
      <c r="K59"/>
      <c r="L59"/>
      <c r="M59"/>
    </row>
    <row r="60" spans="2:13" ht="15.75" x14ac:dyDescent="0.25">
      <c r="B60" s="49" t="s">
        <v>60</v>
      </c>
      <c r="C60" s="45">
        <v>1.944605142058492</v>
      </c>
      <c r="D60" s="84">
        <v>1.8934480853390747</v>
      </c>
      <c r="E60" s="65">
        <v>1.797857441268808</v>
      </c>
      <c r="F60" s="57">
        <v>1.8230495038845909</v>
      </c>
      <c r="G60"/>
      <c r="H60"/>
      <c r="I60"/>
      <c r="J60"/>
      <c r="K60"/>
      <c r="L60"/>
      <c r="M60"/>
    </row>
    <row r="61" spans="2:13" ht="15.75" x14ac:dyDescent="0.25">
      <c r="B61" s="49" t="s">
        <v>61</v>
      </c>
      <c r="C61" s="45">
        <v>3.0209455213444341</v>
      </c>
      <c r="D61" s="84">
        <v>2.2192848506171101</v>
      </c>
      <c r="E61" s="65">
        <v>2.6454712823971236</v>
      </c>
      <c r="F61" s="57">
        <v>2.4206382836774796</v>
      </c>
      <c r="G61"/>
      <c r="H61"/>
      <c r="I61"/>
      <c r="J61"/>
      <c r="K61"/>
      <c r="L61"/>
      <c r="M61"/>
    </row>
    <row r="62" spans="2:13" ht="15.75" x14ac:dyDescent="0.25">
      <c r="B62" s="49" t="s">
        <v>62</v>
      </c>
      <c r="C62" s="45">
        <v>1.8133229986971386</v>
      </c>
      <c r="D62" s="84">
        <v>1.6873930036922138</v>
      </c>
      <c r="E62" s="65">
        <v>1.6185232797245819</v>
      </c>
      <c r="F62" s="57">
        <v>1.6983236628872456</v>
      </c>
      <c r="G62"/>
      <c r="H62"/>
      <c r="I62"/>
      <c r="J62"/>
      <c r="K62"/>
      <c r="L62"/>
      <c r="M62"/>
    </row>
    <row r="63" spans="2:13" ht="15.75" x14ac:dyDescent="0.25">
      <c r="B63" s="48" t="s">
        <v>63</v>
      </c>
      <c r="C63" s="45">
        <v>3.3515179618431867</v>
      </c>
      <c r="D63" s="84">
        <v>2.9803914983460649</v>
      </c>
      <c r="E63" s="65">
        <v>2.7755846107202364</v>
      </c>
      <c r="F63" s="57">
        <v>2.8804108775775576</v>
      </c>
      <c r="G63"/>
      <c r="H63"/>
      <c r="I63"/>
      <c r="J63"/>
      <c r="K63"/>
      <c r="L63"/>
      <c r="M63"/>
    </row>
    <row r="64" spans="2:13" ht="15.75" x14ac:dyDescent="0.25">
      <c r="B64" s="48" t="s">
        <v>64</v>
      </c>
      <c r="C64" s="45">
        <v>2.5526747413231883</v>
      </c>
      <c r="D64" s="84">
        <v>1.9037440932033693</v>
      </c>
      <c r="E64" s="65">
        <v>2.0331749565010804</v>
      </c>
      <c r="F64" s="57">
        <v>2.2624632817442931</v>
      </c>
      <c r="G64"/>
      <c r="H64"/>
      <c r="I64"/>
      <c r="J64"/>
      <c r="K64"/>
      <c r="L64"/>
      <c r="M64"/>
    </row>
    <row r="65" spans="2:13" ht="15.75" x14ac:dyDescent="0.25">
      <c r="B65" s="48" t="s">
        <v>65</v>
      </c>
      <c r="C65" s="45">
        <v>1.5624578375074745</v>
      </c>
      <c r="D65" s="84">
        <v>1.5732067460057846</v>
      </c>
      <c r="E65" s="65">
        <v>1.4738522499349491</v>
      </c>
      <c r="F65" s="57">
        <v>1.4725192659527171</v>
      </c>
      <c r="G65"/>
      <c r="H65"/>
      <c r="I65"/>
      <c r="J65"/>
      <c r="K65"/>
      <c r="L65"/>
      <c r="M65"/>
    </row>
    <row r="66" spans="2:13" ht="15.75" x14ac:dyDescent="0.25">
      <c r="B66" s="49" t="s">
        <v>66</v>
      </c>
      <c r="C66" s="45">
        <v>2.8797775120212097</v>
      </c>
      <c r="D66" s="84">
        <v>2.6972558044349793</v>
      </c>
      <c r="E66" s="65">
        <v>2.5799775038847619</v>
      </c>
      <c r="F66" s="57">
        <v>2.7814157913069875</v>
      </c>
      <c r="G66"/>
      <c r="H66"/>
      <c r="I66"/>
      <c r="J66"/>
      <c r="K66"/>
      <c r="L66"/>
      <c r="M66"/>
    </row>
    <row r="67" spans="2:13" ht="15.75" x14ac:dyDescent="0.25">
      <c r="B67" s="49" t="s">
        <v>67</v>
      </c>
      <c r="C67" s="45">
        <v>2.0188453930091441</v>
      </c>
      <c r="D67" s="84">
        <v>1.7004459688670455</v>
      </c>
      <c r="E67" s="65">
        <v>1.6008000214761957</v>
      </c>
      <c r="F67" s="57">
        <v>1.8781571201866947</v>
      </c>
      <c r="G67"/>
      <c r="H67"/>
      <c r="I67"/>
      <c r="J67"/>
      <c r="K67"/>
      <c r="L67"/>
      <c r="M67"/>
    </row>
    <row r="68" spans="2:13" ht="15.75" x14ac:dyDescent="0.25">
      <c r="B68" s="50" t="s">
        <v>68</v>
      </c>
      <c r="C68" s="45">
        <v>2.5140410623113709</v>
      </c>
      <c r="D68" s="84">
        <v>2.1190439244663142</v>
      </c>
      <c r="E68" s="65">
        <v>2.2886881329677049</v>
      </c>
      <c r="F68" s="57">
        <v>2.2262351299765988</v>
      </c>
      <c r="G68"/>
      <c r="H68"/>
      <c r="I68"/>
      <c r="J68"/>
      <c r="K68"/>
      <c r="L68"/>
      <c r="M68"/>
    </row>
    <row r="69" spans="2:13" ht="16.5" thickBot="1" x14ac:dyDescent="0.3">
      <c r="B69" s="50" t="s">
        <v>69</v>
      </c>
      <c r="C69" s="45">
        <v>2.3035817801720397</v>
      </c>
      <c r="D69" s="84">
        <v>2.0956892285347064</v>
      </c>
      <c r="E69" s="65">
        <v>2.1894556541135679</v>
      </c>
      <c r="F69" s="57">
        <v>2.1985205716079075</v>
      </c>
      <c r="G69"/>
      <c r="H69"/>
      <c r="I69"/>
      <c r="J69"/>
      <c r="K69"/>
      <c r="L69"/>
      <c r="M69"/>
    </row>
    <row r="70" spans="2:13" ht="16.5" thickBot="1" x14ac:dyDescent="0.3">
      <c r="B70" s="58" t="s">
        <v>70</v>
      </c>
      <c r="C70" s="67">
        <v>1.67023939527788</v>
      </c>
      <c r="D70" s="83">
        <v>1.6186613093932343</v>
      </c>
      <c r="E70" s="83">
        <v>1.3976913337432857</v>
      </c>
      <c r="F70" s="59">
        <v>1.4354613002096832</v>
      </c>
      <c r="G70" s="33"/>
      <c r="H70"/>
      <c r="I70"/>
      <c r="J70"/>
      <c r="K70"/>
      <c r="L70"/>
      <c r="M70"/>
    </row>
    <row r="71" spans="2:13" ht="15.75" x14ac:dyDescent="0.25">
      <c r="B71" s="51" t="s">
        <v>71</v>
      </c>
      <c r="C71" s="45">
        <v>2.6369014841617857</v>
      </c>
      <c r="D71" s="84">
        <v>2.1467261559575386</v>
      </c>
      <c r="E71" s="65">
        <v>2.063488428567128</v>
      </c>
      <c r="F71" s="57">
        <v>2.0231075435080905</v>
      </c>
      <c r="G71"/>
      <c r="H71"/>
      <c r="I71"/>
      <c r="J71"/>
      <c r="K71"/>
      <c r="L71"/>
      <c r="M71"/>
    </row>
    <row r="72" spans="2:13" ht="15.75" x14ac:dyDescent="0.25">
      <c r="B72" s="52" t="s">
        <v>72</v>
      </c>
      <c r="C72" s="45">
        <v>3.2335018597250138</v>
      </c>
      <c r="D72" s="84">
        <v>2.2326780438501808</v>
      </c>
      <c r="E72" s="65">
        <v>2.5943356104380451</v>
      </c>
      <c r="F72" s="57">
        <v>2.776295350926266</v>
      </c>
      <c r="G72"/>
      <c r="H72"/>
      <c r="I72"/>
      <c r="J72"/>
      <c r="K72"/>
      <c r="L72"/>
      <c r="M72"/>
    </row>
    <row r="73" spans="2:13" ht="15.75" x14ac:dyDescent="0.25">
      <c r="B73" s="51" t="s">
        <v>73</v>
      </c>
      <c r="C73" s="45">
        <v>1.1156604352724693</v>
      </c>
      <c r="D73" s="84">
        <v>1.328641622013873</v>
      </c>
      <c r="E73" s="65">
        <v>0.96374931801761088</v>
      </c>
      <c r="F73" s="57">
        <v>0.94219748853589769</v>
      </c>
      <c r="G73"/>
      <c r="H73"/>
      <c r="I73"/>
      <c r="J73"/>
      <c r="K73"/>
      <c r="L73"/>
      <c r="M73"/>
    </row>
    <row r="74" spans="2:13" ht="15.75" x14ac:dyDescent="0.25">
      <c r="B74" s="49" t="s">
        <v>74</v>
      </c>
      <c r="C74" s="45">
        <v>0.81725943623498876</v>
      </c>
      <c r="D74" s="84">
        <v>1.0998351504302089</v>
      </c>
      <c r="E74" s="65">
        <v>0.89599083333877783</v>
      </c>
      <c r="F74" s="57">
        <v>0.74486847847450777</v>
      </c>
      <c r="G74"/>
      <c r="H74"/>
      <c r="I74"/>
      <c r="J74"/>
      <c r="K74"/>
      <c r="L74"/>
      <c r="M74"/>
    </row>
    <row r="75" spans="2:13" ht="15.75" x14ac:dyDescent="0.25">
      <c r="B75" s="49" t="s">
        <v>102</v>
      </c>
      <c r="C75" s="45">
        <v>0.67049290500086567</v>
      </c>
      <c r="D75" s="84">
        <v>0.88097771512274314</v>
      </c>
      <c r="E75" s="65">
        <v>0.6632685082166877</v>
      </c>
      <c r="F75" s="57">
        <v>0.51698911403170122</v>
      </c>
      <c r="G75"/>
      <c r="H75"/>
      <c r="I75"/>
      <c r="J75"/>
      <c r="K75"/>
      <c r="L75"/>
      <c r="M75"/>
    </row>
    <row r="76" spans="2:13" ht="31.5" x14ac:dyDescent="0.25">
      <c r="B76" s="49" t="s">
        <v>103</v>
      </c>
      <c r="C76" s="45">
        <v>3.356255635346054</v>
      </c>
      <c r="D76" s="84">
        <v>3.0396544402849033</v>
      </c>
      <c r="E76" s="65">
        <v>2.0149689414428971</v>
      </c>
      <c r="F76" s="57">
        <v>3.0569087611035659</v>
      </c>
      <c r="G76"/>
      <c r="H76"/>
      <c r="I76"/>
      <c r="J76"/>
      <c r="K76"/>
      <c r="L76"/>
      <c r="M76"/>
    </row>
    <row r="77" spans="2:13" ht="16.5" thickBot="1" x14ac:dyDescent="0.3">
      <c r="B77" s="51" t="s">
        <v>77</v>
      </c>
      <c r="C77" s="45">
        <v>2.1695610231835989</v>
      </c>
      <c r="D77" s="84">
        <v>1.8943508767527577</v>
      </c>
      <c r="E77" s="65">
        <v>1.93798185911526</v>
      </c>
      <c r="F77" s="57">
        <v>2.3202076368841822</v>
      </c>
      <c r="G77"/>
      <c r="H77"/>
      <c r="I77"/>
      <c r="J77"/>
      <c r="K77"/>
      <c r="L77"/>
      <c r="M77"/>
    </row>
    <row r="78" spans="2:13" ht="16.5" thickBot="1" x14ac:dyDescent="0.3">
      <c r="B78" s="58" t="s">
        <v>78</v>
      </c>
      <c r="C78" s="67">
        <v>2.3400805417784216</v>
      </c>
      <c r="D78" s="83">
        <v>1.9692992538801801</v>
      </c>
      <c r="E78" s="83">
        <v>2.0520333524416401</v>
      </c>
      <c r="F78" s="59">
        <v>2.1481085091607439</v>
      </c>
      <c r="G78"/>
      <c r="H78"/>
      <c r="I78"/>
      <c r="J78"/>
      <c r="K78"/>
      <c r="L78"/>
      <c r="M78"/>
    </row>
    <row r="79" spans="2:13" ht="15.75" x14ac:dyDescent="0.25">
      <c r="B79" s="52" t="s">
        <v>79</v>
      </c>
      <c r="C79" s="45">
        <v>4.6176317603958665</v>
      </c>
      <c r="D79" s="84">
        <v>5.1189347718099691</v>
      </c>
      <c r="E79" s="65">
        <v>6.2987198738527495</v>
      </c>
      <c r="F79" s="57">
        <v>7.4699982103789235</v>
      </c>
      <c r="G79"/>
      <c r="H79"/>
      <c r="I79"/>
      <c r="J79"/>
      <c r="K79"/>
      <c r="L79"/>
      <c r="M79"/>
    </row>
    <row r="80" spans="2:13" ht="15.75" x14ac:dyDescent="0.25">
      <c r="B80" s="52" t="s">
        <v>80</v>
      </c>
      <c r="C80" s="45">
        <v>3.4891572877519752</v>
      </c>
      <c r="D80" s="84">
        <v>3.5084145295877729</v>
      </c>
      <c r="E80" s="65">
        <v>3.5023110185542841</v>
      </c>
      <c r="F80" s="57">
        <v>3.4347420469491201</v>
      </c>
      <c r="G80"/>
      <c r="H80"/>
      <c r="I80"/>
      <c r="J80"/>
      <c r="K80"/>
      <c r="L80"/>
      <c r="M80"/>
    </row>
    <row r="81" spans="2:13" ht="15.75" x14ac:dyDescent="0.25">
      <c r="B81" s="52" t="s">
        <v>81</v>
      </c>
      <c r="C81" s="45">
        <v>2.6071205323968289</v>
      </c>
      <c r="D81" s="84">
        <v>2.2436920413835471</v>
      </c>
      <c r="E81" s="65">
        <v>2.1435660570552875</v>
      </c>
      <c r="F81" s="57">
        <v>2.568479671473352</v>
      </c>
      <c r="G81"/>
      <c r="H81"/>
      <c r="I81"/>
      <c r="J81"/>
      <c r="K81"/>
      <c r="L81"/>
      <c r="M81"/>
    </row>
    <row r="82" spans="2:13" ht="15.75" x14ac:dyDescent="0.25">
      <c r="B82" s="51" t="s">
        <v>82</v>
      </c>
      <c r="C82" s="45">
        <v>2.8592158798899301</v>
      </c>
      <c r="D82" s="84">
        <v>2.0816095905501077</v>
      </c>
      <c r="E82" s="65">
        <v>1.8903874611286324</v>
      </c>
      <c r="F82" s="57">
        <v>2.210253044159975</v>
      </c>
      <c r="G82"/>
      <c r="H82"/>
      <c r="I82"/>
      <c r="J82"/>
      <c r="K82"/>
      <c r="L82"/>
      <c r="M82"/>
    </row>
    <row r="83" spans="2:13" ht="15.75" x14ac:dyDescent="0.25">
      <c r="B83" s="51" t="s">
        <v>83</v>
      </c>
      <c r="C83" s="45">
        <v>2.045010481127024</v>
      </c>
      <c r="D83" s="84">
        <v>1.4690292089353698</v>
      </c>
      <c r="E83" s="65">
        <v>1.7768149924219137</v>
      </c>
      <c r="F83" s="57">
        <v>2.0482034535017251</v>
      </c>
      <c r="G83"/>
      <c r="H83"/>
      <c r="I83"/>
      <c r="J83"/>
      <c r="K83"/>
      <c r="L83"/>
      <c r="M83"/>
    </row>
    <row r="84" spans="2:13" ht="15.75" x14ac:dyDescent="0.25">
      <c r="B84" s="51" t="s">
        <v>84</v>
      </c>
      <c r="C84" s="45">
        <v>1.9097542234571447</v>
      </c>
      <c r="D84" s="84">
        <v>1.8244010535780155</v>
      </c>
      <c r="E84" s="65">
        <v>1.8314908959049654</v>
      </c>
      <c r="F84" s="57">
        <v>1.8561277422748119</v>
      </c>
      <c r="G84"/>
      <c r="H84"/>
      <c r="I84"/>
      <c r="J84"/>
      <c r="K84"/>
      <c r="L84"/>
      <c r="M84"/>
    </row>
    <row r="85" spans="2:13" ht="15.75" x14ac:dyDescent="0.25">
      <c r="B85" s="51" t="s">
        <v>85</v>
      </c>
      <c r="C85" s="45">
        <v>2.2823568484093184</v>
      </c>
      <c r="D85" s="84">
        <v>2.1369754085230999</v>
      </c>
      <c r="E85" s="65">
        <v>1.6554307598014604</v>
      </c>
      <c r="F85" s="57">
        <v>1.5628794716355203</v>
      </c>
      <c r="G85"/>
      <c r="H85"/>
      <c r="I85"/>
      <c r="J85"/>
      <c r="K85"/>
      <c r="L85"/>
      <c r="M85"/>
    </row>
    <row r="86" spans="2:13" ht="15.75" x14ac:dyDescent="0.25">
      <c r="B86" s="51" t="s">
        <v>86</v>
      </c>
      <c r="C86" s="45">
        <v>3.066805264130946</v>
      </c>
      <c r="D86" s="84">
        <v>2.3554186066609697</v>
      </c>
      <c r="E86" s="65">
        <v>2.7578658238744937</v>
      </c>
      <c r="F86" s="57">
        <v>2.7436271898949709</v>
      </c>
      <c r="G86"/>
      <c r="H86"/>
      <c r="I86"/>
      <c r="J86"/>
      <c r="K86"/>
      <c r="L86"/>
      <c r="M86"/>
    </row>
    <row r="87" spans="2:13" ht="15.75" x14ac:dyDescent="0.25">
      <c r="B87" s="52" t="s">
        <v>87</v>
      </c>
      <c r="C87" s="45">
        <v>2.453090150960993</v>
      </c>
      <c r="D87" s="84">
        <v>2.2685144720475563</v>
      </c>
      <c r="E87" s="65">
        <v>2.5644084034364587</v>
      </c>
      <c r="F87" s="57">
        <v>2.5525620805650897</v>
      </c>
      <c r="G87"/>
      <c r="H87"/>
      <c r="I87"/>
      <c r="J87"/>
      <c r="K87"/>
      <c r="L87"/>
      <c r="M87"/>
    </row>
    <row r="88" spans="2:13" ht="16.5" thickBot="1" x14ac:dyDescent="0.3">
      <c r="B88" s="52" t="s">
        <v>88</v>
      </c>
      <c r="C88" s="45">
        <v>2.0987630531783372</v>
      </c>
      <c r="D88" s="84">
        <v>2.2900715565710899</v>
      </c>
      <c r="E88" s="65">
        <v>2.2214397679567681</v>
      </c>
      <c r="F88" s="57">
        <v>2.0628056945865798</v>
      </c>
      <c r="G88"/>
      <c r="H88"/>
      <c r="I88"/>
      <c r="J88"/>
      <c r="K88"/>
      <c r="L88"/>
      <c r="M88"/>
    </row>
    <row r="89" spans="2:13" ht="16.5" thickBot="1" x14ac:dyDescent="0.3">
      <c r="B89" s="58" t="s">
        <v>89</v>
      </c>
      <c r="C89" s="67">
        <v>3.0319170471662296</v>
      </c>
      <c r="D89" s="83">
        <v>2.4755235134002347</v>
      </c>
      <c r="E89" s="83">
        <v>2.5140288312531132</v>
      </c>
      <c r="F89" s="59">
        <v>2.577495028181803</v>
      </c>
      <c r="G89" s="8"/>
      <c r="H89" s="8"/>
      <c r="I89" s="25"/>
      <c r="J89" s="25"/>
      <c r="K89" s="25"/>
    </row>
    <row r="90" spans="2:13" ht="15.75" x14ac:dyDescent="0.25">
      <c r="B90" s="51" t="s">
        <v>90</v>
      </c>
      <c r="C90" s="45">
        <v>4.555449607107267</v>
      </c>
      <c r="D90" s="84">
        <v>3.3951338468862002</v>
      </c>
      <c r="E90" s="65">
        <v>3.6323079655816408</v>
      </c>
      <c r="F90" s="57">
        <v>3.6519459900986426</v>
      </c>
      <c r="G90" s="8"/>
      <c r="H90" s="8"/>
      <c r="I90" s="24"/>
      <c r="J90" s="24"/>
      <c r="K90" s="24"/>
    </row>
    <row r="91" spans="2:13" ht="15.75" x14ac:dyDescent="0.25">
      <c r="B91" s="51" t="s">
        <v>91</v>
      </c>
      <c r="C91" s="45">
        <v>2.9816184708024518</v>
      </c>
      <c r="D91" s="84">
        <v>2.57760325083802</v>
      </c>
      <c r="E91" s="65">
        <v>2.258534701595031</v>
      </c>
      <c r="F91" s="57">
        <v>2.1342005812866485</v>
      </c>
      <c r="G91" s="8"/>
      <c r="H91" s="8"/>
      <c r="I91" s="23"/>
      <c r="J91" s="23"/>
      <c r="K91" s="23"/>
    </row>
    <row r="92" spans="2:13" ht="15.75" x14ac:dyDescent="0.25">
      <c r="B92" s="52" t="s">
        <v>92</v>
      </c>
      <c r="C92" s="45">
        <v>3.6135866692230332</v>
      </c>
      <c r="D92" s="84">
        <v>2.197830628355812</v>
      </c>
      <c r="E92" s="65">
        <v>2.2951474204019169</v>
      </c>
      <c r="F92" s="57">
        <v>2.5118765932010958</v>
      </c>
      <c r="G92" s="3"/>
      <c r="H92" s="12"/>
      <c r="I92" s="24"/>
      <c r="J92" s="24"/>
      <c r="K92" s="24"/>
    </row>
    <row r="93" spans="2:13" ht="15.75" x14ac:dyDescent="0.25">
      <c r="B93" s="52" t="s">
        <v>93</v>
      </c>
      <c r="C93" s="45">
        <v>4.1168600186884072</v>
      </c>
      <c r="D93" s="84">
        <v>3.6386900836661655</v>
      </c>
      <c r="E93" s="65">
        <v>3.5364264526011948</v>
      </c>
      <c r="F93" s="57">
        <v>3.8651536703632092</v>
      </c>
      <c r="G93" s="9"/>
      <c r="H93" s="12"/>
      <c r="I93" s="12"/>
      <c r="J93" s="12"/>
    </row>
    <row r="94" spans="2:13" ht="15.75" x14ac:dyDescent="0.25">
      <c r="B94" s="51" t="s">
        <v>94</v>
      </c>
      <c r="C94" s="45">
        <v>3.6909451466192391</v>
      </c>
      <c r="D94" s="84">
        <v>2.3883019512333403</v>
      </c>
      <c r="E94" s="65">
        <v>2.9186556887210098</v>
      </c>
      <c r="F94" s="57">
        <v>2.8463350741533788</v>
      </c>
      <c r="G94" s="9"/>
      <c r="H94" s="12"/>
      <c r="I94" s="12"/>
      <c r="J94" s="12"/>
      <c r="K94" s="4"/>
    </row>
    <row r="95" spans="2:13" ht="15.75" x14ac:dyDescent="0.25">
      <c r="B95" s="52" t="s">
        <v>95</v>
      </c>
      <c r="C95" s="45">
        <v>2.8562503836184958</v>
      </c>
      <c r="D95" s="84">
        <v>2.5055259522018596</v>
      </c>
      <c r="E95" s="65">
        <v>2.5348702936443495</v>
      </c>
      <c r="F95" s="57">
        <v>2.7059996638039561</v>
      </c>
      <c r="G95" s="9"/>
      <c r="H95" s="6"/>
      <c r="I95" s="6"/>
      <c r="J95" s="6"/>
      <c r="K95" s="4"/>
    </row>
    <row r="96" spans="2:13" ht="15.75" x14ac:dyDescent="0.25">
      <c r="B96" s="52" t="s">
        <v>96</v>
      </c>
      <c r="C96" s="45">
        <v>2.0908782773262282</v>
      </c>
      <c r="D96" s="84">
        <v>2.2037331206635615</v>
      </c>
      <c r="E96" s="65">
        <v>2.1244702366213719</v>
      </c>
      <c r="F96" s="57">
        <v>2.0631244962989319</v>
      </c>
      <c r="G96" s="9"/>
      <c r="H96" s="6"/>
      <c r="I96" s="6"/>
      <c r="J96" s="6"/>
      <c r="K96" s="4"/>
    </row>
    <row r="97" spans="2:12" ht="15.75" x14ac:dyDescent="0.25">
      <c r="B97" s="51" t="s">
        <v>97</v>
      </c>
      <c r="C97" s="45">
        <v>1.9776141393963074</v>
      </c>
      <c r="D97" s="84">
        <v>1.5312448701294312</v>
      </c>
      <c r="E97" s="65">
        <v>1.5980875168501514</v>
      </c>
      <c r="F97" s="57">
        <v>1.8546850691480865</v>
      </c>
      <c r="G97" s="7"/>
      <c r="H97" s="6"/>
      <c r="I97" s="6"/>
      <c r="J97" s="6"/>
      <c r="K97" s="4"/>
    </row>
    <row r="98" spans="2:12" ht="15.75" x14ac:dyDescent="0.25">
      <c r="B98" s="51" t="s">
        <v>98</v>
      </c>
      <c r="C98" s="45">
        <v>2.2899713530240597</v>
      </c>
      <c r="D98" s="84">
        <v>2.3676158444580637</v>
      </c>
      <c r="E98" s="65">
        <v>2.2916691552063098</v>
      </c>
      <c r="F98" s="57">
        <v>2.504405776303865</v>
      </c>
      <c r="K98" s="4"/>
    </row>
    <row r="99" spans="2:12" ht="15.75" x14ac:dyDescent="0.25">
      <c r="B99" s="52" t="s">
        <v>99</v>
      </c>
      <c r="C99" s="45">
        <v>3.7194935774546272</v>
      </c>
      <c r="D99" s="84">
        <v>3.4223203000969109</v>
      </c>
      <c r="E99" s="65">
        <v>2.6856896798056251</v>
      </c>
      <c r="F99" s="57">
        <v>3.2098697836731795</v>
      </c>
      <c r="K99" s="4"/>
    </row>
    <row r="100" spans="2:12" ht="16.5" thickBot="1" x14ac:dyDescent="0.3">
      <c r="B100" s="53" t="s">
        <v>100</v>
      </c>
      <c r="C100" s="46">
        <v>2.7638875151946176</v>
      </c>
      <c r="D100" s="86">
        <v>1.5483786544376847</v>
      </c>
      <c r="E100" s="46">
        <v>2.3880270759228539</v>
      </c>
      <c r="F100" s="87">
        <v>2.8759723537232911</v>
      </c>
      <c r="K100" s="4"/>
    </row>
    <row r="101" spans="2:12" x14ac:dyDescent="0.25">
      <c r="K101" s="4"/>
    </row>
    <row r="102" spans="2:12" ht="23.25" customHeight="1" x14ac:dyDescent="0.2">
      <c r="B102" s="101" t="s">
        <v>120</v>
      </c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</row>
    <row r="103" spans="2:12" x14ac:dyDescent="0.25">
      <c r="K103" s="27"/>
    </row>
  </sheetData>
  <mergeCells count="3">
    <mergeCell ref="B1:C1"/>
    <mergeCell ref="B2:D2"/>
    <mergeCell ref="B102:L102"/>
  </mergeCells>
  <conditionalFormatting sqref="B7:B24 B31:B37 B77 B26:B29 B39:B46 B48:B54 B56:B69 B71:B75 B79:B88 B90:B100">
    <cfRule type="cellIs" dxfId="9" priority="15" stopIfTrue="1" operator="lessThan">
      <formula>0</formula>
    </cfRule>
  </conditionalFormatting>
  <conditionalFormatting sqref="B30">
    <cfRule type="cellIs" dxfId="8" priority="14" stopIfTrue="1" operator="lessThan">
      <formula>0</formula>
    </cfRule>
  </conditionalFormatting>
  <conditionalFormatting sqref="B76">
    <cfRule type="cellIs" dxfId="7" priority="13" stopIfTrue="1" operator="lessThan">
      <formula>0</formula>
    </cfRule>
  </conditionalFormatting>
  <conditionalFormatting sqref="B38">
    <cfRule type="cellIs" dxfId="6" priority="11" stopIfTrue="1" operator="lessThan">
      <formula>0</formula>
    </cfRule>
  </conditionalFormatting>
  <conditionalFormatting sqref="B47">
    <cfRule type="cellIs" dxfId="5" priority="10" stopIfTrue="1" operator="lessThan">
      <formula>0</formula>
    </cfRule>
  </conditionalFormatting>
  <conditionalFormatting sqref="B55">
    <cfRule type="cellIs" dxfId="4" priority="5" stopIfTrue="1" operator="lessThan">
      <formula>0</formula>
    </cfRule>
  </conditionalFormatting>
  <conditionalFormatting sqref="B70">
    <cfRule type="cellIs" dxfId="3" priority="4" stopIfTrue="1" operator="lessThan">
      <formula>0</formula>
    </cfRule>
  </conditionalFormatting>
  <conditionalFormatting sqref="B78">
    <cfRule type="cellIs" dxfId="2" priority="3" stopIfTrue="1" operator="lessThan">
      <formula>0</formula>
    </cfRule>
  </conditionalFormatting>
  <conditionalFormatting sqref="B89">
    <cfRule type="cellIs" dxfId="1" priority="2" stopIfTrue="1" operator="lessThan">
      <formula>0</formula>
    </cfRule>
  </conditionalFormatting>
  <conditionalFormatting sqref="B25">
    <cfRule type="cellIs" dxfId="0" priority="1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"/>
  <sheetViews>
    <sheetView workbookViewId="0">
      <selection activeCell="B1" sqref="B1:C1"/>
    </sheetView>
  </sheetViews>
  <sheetFormatPr defaultRowHeight="12.75" x14ac:dyDescent="0.2"/>
  <cols>
    <col min="1" max="1" width="5.7109375" customWidth="1"/>
    <col min="2" max="2" width="13.7109375" customWidth="1"/>
    <col min="3" max="3" width="20.7109375" customWidth="1"/>
    <col min="4" max="4" width="16.140625" customWidth="1"/>
    <col min="5" max="5" width="17" customWidth="1"/>
    <col min="6" max="6" width="5.140625" customWidth="1"/>
  </cols>
  <sheetData>
    <row r="1" spans="2:5" s="89" customFormat="1" ht="33" customHeight="1" x14ac:dyDescent="0.2">
      <c r="B1" s="103" t="s">
        <v>3</v>
      </c>
      <c r="C1" s="103"/>
      <c r="D1" s="90"/>
    </row>
    <row r="2" spans="2:5" ht="20.25" customHeight="1" thickBot="1" x14ac:dyDescent="0.25"/>
    <row r="3" spans="2:5" ht="72" customHeight="1" thickBot="1" x14ac:dyDescent="0.25">
      <c r="B3" s="91" t="s">
        <v>110</v>
      </c>
      <c r="C3" s="92" t="s">
        <v>111</v>
      </c>
      <c r="D3" s="92" t="s">
        <v>112</v>
      </c>
      <c r="E3" s="93" t="s">
        <v>114</v>
      </c>
    </row>
    <row r="4" spans="2:5" ht="132" customHeight="1" thickBot="1" x14ac:dyDescent="0.25">
      <c r="B4" s="94" t="s">
        <v>117</v>
      </c>
      <c r="C4" s="95" t="s">
        <v>118</v>
      </c>
      <c r="D4" s="96" t="s">
        <v>113</v>
      </c>
      <c r="E4" s="97" t="s">
        <v>119</v>
      </c>
    </row>
    <row r="5" spans="2:5" ht="25.5" customHeight="1" x14ac:dyDescent="0.2"/>
  </sheetData>
  <mergeCells count="1">
    <mergeCell ref="B1:C1"/>
  </mergeCells>
  <hyperlinks>
    <hyperlink ref="B1" location="Содержание!A1" display="          К содержанию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Содержание</vt:lpstr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Баранов Александр Олегович</cp:lastModifiedBy>
  <cp:lastPrinted>2022-03-10T13:55:58Z</cp:lastPrinted>
  <dcterms:created xsi:type="dcterms:W3CDTF">1996-10-08T23:32:33Z</dcterms:created>
  <dcterms:modified xsi:type="dcterms:W3CDTF">2024-12-11T13:05:41Z</dcterms:modified>
</cp:coreProperties>
</file>