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095" windowHeight="11355"/>
  </bookViews>
  <sheets>
    <sheet name="ВынуждПереселенцы_1995-2023" sheetId="4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AC12" i="4" l="1"/>
  <c r="AC11" i="4"/>
  <c r="AC23" i="4"/>
  <c r="AC21" i="4"/>
  <c r="AC20" i="4"/>
  <c r="AC18" i="4"/>
  <c r="AC17" i="4"/>
  <c r="AC15" i="4"/>
  <c r="AC14" i="4"/>
  <c r="AC13" i="4"/>
  <c r="AC9" i="4"/>
  <c r="AC8" i="4"/>
  <c r="AC7" i="4"/>
  <c r="AC5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9" i="4"/>
  <c r="AB8" i="4"/>
  <c r="AB7" i="4"/>
  <c r="AB5" i="4"/>
  <c r="AB24" i="4"/>
  <c r="AA23" i="4"/>
  <c r="AA22" i="4"/>
  <c r="AA21" i="4"/>
  <c r="AA20" i="4"/>
  <c r="AA19" i="4"/>
  <c r="AA18" i="4"/>
  <c r="AA17" i="4"/>
  <c r="AA16" i="4"/>
  <c r="AA15" i="4"/>
  <c r="AA14" i="4"/>
  <c r="AA12" i="4"/>
  <c r="AA13" i="4"/>
  <c r="AA11" i="4"/>
  <c r="AA10" i="4"/>
  <c r="AA9" i="4"/>
  <c r="AA8" i="4"/>
  <c r="AA5" i="4"/>
  <c r="AC24" i="4"/>
</calcChain>
</file>

<file path=xl/sharedStrings.xml><?xml version="1.0" encoding="utf-8"?>
<sst xmlns="http://schemas.openxmlformats.org/spreadsheetml/2006/main" count="29" uniqueCount="27">
  <si>
    <t>Всего</t>
  </si>
  <si>
    <t>  Азербайджана</t>
  </si>
  <si>
    <t>  Армении</t>
  </si>
  <si>
    <t>  Беларуси</t>
  </si>
  <si>
    <t>  Грузии</t>
  </si>
  <si>
    <t>  Казахстана</t>
  </si>
  <si>
    <t>  Киргизии</t>
  </si>
  <si>
    <t>  Латвии</t>
  </si>
  <si>
    <t>  Литвы</t>
  </si>
  <si>
    <t>  Республики Молдова</t>
  </si>
  <si>
    <t>  Таджикистана</t>
  </si>
  <si>
    <t>  Туркмении</t>
  </si>
  <si>
    <t>  Узбекистана</t>
  </si>
  <si>
    <t>  Украины</t>
  </si>
  <si>
    <t xml:space="preserve">   из них ранее постоянно проживали на территории:</t>
  </si>
  <si>
    <t xml:space="preserve">  Эстонии</t>
  </si>
  <si>
    <t xml:space="preserve">  на другой территории или территория не указана</t>
  </si>
  <si>
    <t/>
  </si>
  <si>
    <t>  Абхазии</t>
  </si>
  <si>
    <t xml:space="preserve">  Южной Осетии</t>
  </si>
  <si>
    <t>  России</t>
  </si>
  <si>
    <r>
      <t xml:space="preserve">1995 </t>
    </r>
    <r>
      <rPr>
        <vertAlign val="superscript"/>
        <sz val="7.5"/>
        <color indexed="8"/>
        <rFont val="Arial"/>
        <family val="2"/>
        <charset val="204"/>
      </rPr>
      <t>2)</t>
    </r>
  </si>
  <si>
    <r>
      <t xml:space="preserve">1996 </t>
    </r>
    <r>
      <rPr>
        <vertAlign val="superscript"/>
        <sz val="7.5"/>
        <color indexed="8"/>
        <rFont val="Arial"/>
        <family val="2"/>
        <charset val="204"/>
      </rPr>
      <t>2)</t>
    </r>
  </si>
  <si>
    <r>
      <t xml:space="preserve">1997 </t>
    </r>
    <r>
      <rPr>
        <vertAlign val="superscript"/>
        <sz val="7.5"/>
        <color indexed="8"/>
        <rFont val="Arial"/>
        <family val="2"/>
        <charset val="204"/>
      </rPr>
      <t>2)</t>
    </r>
  </si>
  <si>
    <t>(человек, на 1 января)</t>
  </si>
  <si>
    <r>
      <t xml:space="preserve">ЧИСЛЕННОСТЬ ВЫНУЖДЕННЫХ ПЕРЕСЕЛЕНЦЕВ  С НАЧАЛА РЕГИСТРАЦИИ ( 1992 г. ) </t>
    </r>
    <r>
      <rPr>
        <b/>
        <vertAlign val="superscript"/>
        <sz val="7.5"/>
        <color indexed="8"/>
        <rFont val="Arial"/>
        <family val="2"/>
        <charset val="204"/>
      </rPr>
      <t>1)</t>
    </r>
  </si>
  <si>
    <r>
      <t xml:space="preserve">1) </t>
    </r>
    <r>
      <rPr>
        <sz val="7.5"/>
        <color indexed="8"/>
        <rFont val="Arial"/>
        <family val="2"/>
        <charset val="204"/>
      </rPr>
      <t>Граждане Российской Федерации, получившие официальный статус вынужденного переселенца в территориальных органах МВД России.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</si>
</sst>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&quot;-&quot;;General"/>
    <numFmt numFmtId="165" formatCode="[=0]&quot;...&quot;;General"/>
  </numFmts>
  <fonts count="9" x14ac:knownFonts="1">
    <font>
      <sz val="10"/>
      <color theme="1"/>
      <name val="Arial Cyr"/>
      <family val="2"/>
      <charset val="204"/>
    </font>
    <font>
      <sz val="7.5"/>
      <color indexed="8"/>
      <name val="Arial"/>
      <family val="2"/>
      <charset val="204"/>
    </font>
    <font>
      <b/>
      <vertAlign val="superscript"/>
      <sz val="7.5"/>
      <color indexed="8"/>
      <name val="Arial"/>
      <family val="2"/>
      <charset val="204"/>
    </font>
    <font>
      <vertAlign val="superscript"/>
      <sz val="7.5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0" fillId="3" borderId="2" xfId="0" applyFill="1" applyBorder="1" applyAlignment="1">
      <alignment vertical="top" wrapText="1"/>
    </xf>
    <xf numFmtId="0" fontId="4" fillId="0" borderId="2" xfId="0" applyFont="1" applyBorder="1" applyAlignment="1">
      <alignment horizontal="left" wrapText="1" inden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4" xfId="0" applyBorder="1"/>
    <xf numFmtId="164" fontId="0" fillId="0" borderId="0" xfId="0" applyNumberFormat="1"/>
    <xf numFmtId="164" fontId="1" fillId="0" borderId="2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horizontal="right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iles/&#1052;&#1086;&#1081;%20&#1086;&#1090;&#1076;&#1077;&#1083;/FMS_MVD/&#1042;&#1055;&#1080;&#1041;/2019/4%20&#1082;&#1074;&#1072;&#1088;&#1090;&#1072;&#1083;/&#1055;&#1088;&#1080;&#1083;.3_%20&#1042;&#1055;_19&#1082;&#1074;4%20&#1085;&#1072;%20&#1086;&#1090;&#1087;&#1088;&#1072;&#1074;&#1082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iles/&#1052;&#1086;&#1081;%20&#1086;&#1090;&#1076;&#1077;&#1083;/FMS_MVD/&#1042;&#1055;&#1080;&#1041;/2020/4%20&#1082;&#1074;&#1072;&#1088;&#1090;&#1072;&#1083;/&#1055;&#1088;&#1080;&#1083;.3_%20&#1042;&#1055;_20&#1082;&#1074;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iles/&#1052;&#1086;&#1081;%20&#1086;&#1090;&#1076;&#1077;&#1083;/FMS_MVD/&#1042;&#1055;&#1080;&#1041;/2021/4%20&#1082;&#1074;&#1072;&#1088;&#1090;&#1072;&#1083;/&#1055;&#1088;&#1080;&#1083;.3_&#1042;&#1055;_2021&#1082;&#1074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по_РЕГИОНАМ"/>
      <sheetName val="ВП"/>
      <sheetName val="ВП_1"/>
      <sheetName val="ВП_2.1"/>
      <sheetName val="ВП_2.2-2.4"/>
      <sheetName val="ВП_2.5"/>
      <sheetName val="ВП_2.6"/>
    </sheetNames>
    <sheetDataSet>
      <sheetData sheetId="0">
        <row r="15">
          <cell r="H15">
            <v>5323</v>
          </cell>
        </row>
        <row r="22">
          <cell r="H22">
            <v>1085</v>
          </cell>
        </row>
        <row r="37">
          <cell r="H37">
            <v>83</v>
          </cell>
        </row>
        <row r="38">
          <cell r="H38">
            <v>3</v>
          </cell>
        </row>
        <row r="39">
          <cell r="H39">
            <v>0</v>
          </cell>
        </row>
        <row r="40">
          <cell r="H40">
            <v>2645</v>
          </cell>
        </row>
        <row r="41">
          <cell r="H41">
            <v>631</v>
          </cell>
        </row>
        <row r="42">
          <cell r="H42">
            <v>44</v>
          </cell>
        </row>
        <row r="43">
          <cell r="H43">
            <v>9</v>
          </cell>
        </row>
        <row r="44">
          <cell r="H44">
            <v>18</v>
          </cell>
        </row>
        <row r="45">
          <cell r="H45">
            <v>8</v>
          </cell>
        </row>
        <row r="46">
          <cell r="H46">
            <v>206</v>
          </cell>
        </row>
        <row r="47">
          <cell r="H47">
            <v>18</v>
          </cell>
        </row>
        <row r="48">
          <cell r="H48">
            <v>325</v>
          </cell>
        </row>
        <row r="49">
          <cell r="H49">
            <v>122</v>
          </cell>
        </row>
        <row r="50">
          <cell r="H50">
            <v>19</v>
          </cell>
        </row>
        <row r="51">
          <cell r="H51">
            <v>50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по_РЕГИОНАМ"/>
      <sheetName val="ВП"/>
      <sheetName val="ВП_1"/>
      <sheetName val="ВП_2.1"/>
      <sheetName val="ВП_2.2-2.4"/>
      <sheetName val="ВП_2.5"/>
      <sheetName val="ВП_2.6"/>
    </sheetNames>
    <sheetDataSet>
      <sheetData sheetId="0">
        <row r="20">
          <cell r="H20">
            <v>2512</v>
          </cell>
        </row>
        <row r="22">
          <cell r="H22">
            <v>474</v>
          </cell>
        </row>
        <row r="36">
          <cell r="H36">
            <v>27</v>
          </cell>
        </row>
        <row r="37">
          <cell r="H37">
            <v>55</v>
          </cell>
        </row>
        <row r="38">
          <cell r="H38">
            <v>2</v>
          </cell>
        </row>
        <row r="40">
          <cell r="H40">
            <v>1387</v>
          </cell>
        </row>
        <row r="41">
          <cell r="H41">
            <v>216</v>
          </cell>
        </row>
        <row r="42">
          <cell r="H42">
            <v>16</v>
          </cell>
        </row>
        <row r="43">
          <cell r="H43">
            <v>4</v>
          </cell>
        </row>
        <row r="44">
          <cell r="H44">
            <v>12</v>
          </cell>
        </row>
        <row r="45">
          <cell r="H45">
            <v>1</v>
          </cell>
        </row>
        <row r="46">
          <cell r="H46">
            <v>92</v>
          </cell>
        </row>
        <row r="47">
          <cell r="H47">
            <v>9</v>
          </cell>
        </row>
        <row r="48">
          <cell r="H48">
            <v>120</v>
          </cell>
        </row>
        <row r="49">
          <cell r="H49">
            <v>56</v>
          </cell>
        </row>
        <row r="50">
          <cell r="H50">
            <v>2</v>
          </cell>
        </row>
        <row r="51">
          <cell r="H51">
            <v>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по_РЕГИОНАМ"/>
      <sheetName val="ВП"/>
      <sheetName val="ВП_1"/>
      <sheetName val="ВП_2.1"/>
      <sheetName val="ВП_2.2-2.4"/>
      <sheetName val="ВП_2.5"/>
      <sheetName val="ВП_2.6"/>
    </sheetNames>
    <sheetDataSet>
      <sheetData sheetId="0"/>
      <sheetData sheetId="1"/>
      <sheetData sheetId="2"/>
      <sheetData sheetId="3">
        <row r="8">
          <cell r="H8">
            <v>700</v>
          </cell>
        </row>
        <row r="10">
          <cell r="H10">
            <v>152</v>
          </cell>
        </row>
        <row r="24">
          <cell r="H24">
            <v>18</v>
          </cell>
        </row>
        <row r="25">
          <cell r="H25">
            <v>45</v>
          </cell>
        </row>
        <row r="26">
          <cell r="H26">
            <v>1</v>
          </cell>
        </row>
        <row r="28">
          <cell r="H28">
            <v>277</v>
          </cell>
        </row>
        <row r="29">
          <cell r="H29">
            <v>69</v>
          </cell>
        </row>
        <row r="30">
          <cell r="H30">
            <v>8</v>
          </cell>
        </row>
        <row r="31">
          <cell r="H31">
            <v>4</v>
          </cell>
        </row>
        <row r="32">
          <cell r="H32">
            <v>5</v>
          </cell>
        </row>
        <row r="34">
          <cell r="H34">
            <v>37</v>
          </cell>
        </row>
        <row r="36">
          <cell r="H36">
            <v>37</v>
          </cell>
        </row>
        <row r="37">
          <cell r="H37">
            <v>26</v>
          </cell>
        </row>
        <row r="39">
          <cell r="H39">
            <v>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9"/>
  <sheetViews>
    <sheetView tabSelected="1" zoomScale="140" zoomScaleNormal="14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2.75" x14ac:dyDescent="0.2"/>
  <cols>
    <col min="1" max="1" width="21.42578125" customWidth="1"/>
    <col min="2" max="3" width="6.28515625" customWidth="1"/>
    <col min="4" max="4" width="6.7109375" customWidth="1"/>
    <col min="5" max="5" width="6.28515625" customWidth="1"/>
    <col min="6" max="9" width="5.5703125" customWidth="1"/>
    <col min="10" max="14" width="6" customWidth="1"/>
    <col min="15" max="25" width="5.42578125" customWidth="1"/>
    <col min="26" max="29" width="5.85546875" customWidth="1"/>
    <col min="30" max="31" width="5.7109375" customWidth="1"/>
    <col min="43" max="55" width="5.42578125" style="22" customWidth="1"/>
    <col min="56" max="56" width="5.42578125" customWidth="1"/>
  </cols>
  <sheetData>
    <row r="1" spans="1:87" x14ac:dyDescent="0.2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87" x14ac:dyDescent="0.2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87" x14ac:dyDescent="0.2">
      <c r="A3" s="1"/>
    </row>
    <row r="4" spans="1:87" ht="15.75" customHeight="1" x14ac:dyDescent="0.2">
      <c r="A4" s="6"/>
      <c r="B4" s="16" t="s">
        <v>21</v>
      </c>
      <c r="C4" s="16" t="s">
        <v>22</v>
      </c>
      <c r="D4" s="16" t="s">
        <v>23</v>
      </c>
      <c r="E4" s="15">
        <v>1998</v>
      </c>
      <c r="F4" s="15">
        <v>1999</v>
      </c>
      <c r="G4" s="15">
        <v>2000</v>
      </c>
      <c r="H4" s="15">
        <v>2001</v>
      </c>
      <c r="I4" s="15">
        <v>2002</v>
      </c>
      <c r="J4" s="15">
        <v>2003</v>
      </c>
      <c r="K4" s="15">
        <v>2004</v>
      </c>
      <c r="L4" s="15">
        <v>2005</v>
      </c>
      <c r="M4" s="15">
        <v>2006</v>
      </c>
      <c r="N4" s="15">
        <v>2007</v>
      </c>
      <c r="O4" s="15">
        <v>2008</v>
      </c>
      <c r="P4" s="15">
        <v>2009</v>
      </c>
      <c r="Q4" s="15">
        <v>2010</v>
      </c>
      <c r="R4" s="15">
        <v>2011</v>
      </c>
      <c r="S4" s="15">
        <v>2012</v>
      </c>
      <c r="T4" s="15">
        <v>2013</v>
      </c>
      <c r="U4" s="15">
        <v>2014</v>
      </c>
      <c r="V4" s="15">
        <v>2015</v>
      </c>
      <c r="W4" s="15">
        <v>2016</v>
      </c>
      <c r="X4" s="15">
        <v>2017</v>
      </c>
      <c r="Y4" s="15">
        <v>2018</v>
      </c>
      <c r="Z4" s="15">
        <v>2019</v>
      </c>
      <c r="AA4" s="15">
        <v>2020</v>
      </c>
      <c r="AB4" s="15">
        <v>2021</v>
      </c>
      <c r="AC4" s="15">
        <v>2022</v>
      </c>
      <c r="AD4" s="15">
        <v>2023</v>
      </c>
      <c r="AE4" s="15">
        <v>2024</v>
      </c>
    </row>
    <row r="5" spans="1:87" x14ac:dyDescent="0.2">
      <c r="A5" s="3" t="s">
        <v>0</v>
      </c>
      <c r="B5" s="4">
        <v>702451</v>
      </c>
      <c r="C5" s="4">
        <v>974428</v>
      </c>
      <c r="D5" s="4">
        <v>1147354</v>
      </c>
      <c r="E5" s="4">
        <v>956874</v>
      </c>
      <c r="F5" s="4">
        <v>978254</v>
      </c>
      <c r="G5" s="4">
        <v>880394</v>
      </c>
      <c r="H5" s="4">
        <v>782215</v>
      </c>
      <c r="I5" s="4">
        <v>625639</v>
      </c>
      <c r="J5" s="4">
        <v>491898</v>
      </c>
      <c r="K5" s="4">
        <v>352071</v>
      </c>
      <c r="L5" s="4">
        <v>237998</v>
      </c>
      <c r="M5" s="4">
        <v>168253</v>
      </c>
      <c r="N5" s="4">
        <v>117711</v>
      </c>
      <c r="O5" s="4">
        <v>84931</v>
      </c>
      <c r="P5" s="4">
        <v>66488</v>
      </c>
      <c r="Q5" s="4">
        <v>57220</v>
      </c>
      <c r="R5" s="4">
        <v>49474</v>
      </c>
      <c r="S5" s="4">
        <v>44537</v>
      </c>
      <c r="T5" s="4">
        <v>38370</v>
      </c>
      <c r="U5" s="4">
        <v>30834</v>
      </c>
      <c r="V5" s="4">
        <v>28292</v>
      </c>
      <c r="W5" s="4">
        <v>25359</v>
      </c>
      <c r="X5" s="4">
        <v>19327</v>
      </c>
      <c r="Y5" s="4">
        <v>13795</v>
      </c>
      <c r="Z5" s="4">
        <v>9485</v>
      </c>
      <c r="AA5" s="4">
        <f>[1]ОТЧЕТ_по_РЕГИОНАМ!$H$15</f>
        <v>5323</v>
      </c>
      <c r="AB5" s="4">
        <f>[2]ОТЧЕТ_по_РЕГИОНАМ!$H$20</f>
        <v>2512</v>
      </c>
      <c r="AC5" s="4">
        <f>[3]ВП_2.1!$H$8</f>
        <v>700</v>
      </c>
      <c r="AD5" s="4">
        <v>321</v>
      </c>
      <c r="AE5" s="4">
        <v>339</v>
      </c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pans="1:87" ht="24.75" customHeight="1" x14ac:dyDescent="0.2">
      <c r="A6" s="7" t="s">
        <v>14</v>
      </c>
      <c r="B6" s="11" t="s">
        <v>17</v>
      </c>
      <c r="C6" s="12" t="s">
        <v>17</v>
      </c>
      <c r="D6" s="12" t="s">
        <v>17</v>
      </c>
      <c r="E6" s="12"/>
      <c r="F6" s="12"/>
      <c r="G6" s="11"/>
      <c r="H6" s="12"/>
      <c r="I6" s="11"/>
      <c r="J6" s="11"/>
      <c r="K6" s="11"/>
      <c r="L6" s="11"/>
      <c r="M6" s="11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20"/>
      <c r="Z6" s="20"/>
      <c r="AA6" s="20"/>
      <c r="AB6" s="20"/>
      <c r="AC6" s="20"/>
      <c r="AD6" s="20"/>
      <c r="AE6" s="20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</row>
    <row r="7" spans="1:87" x14ac:dyDescent="0.2">
      <c r="A7" s="8" t="s">
        <v>18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0">
        <v>4544</v>
      </c>
      <c r="J7" s="10">
        <v>3072</v>
      </c>
      <c r="K7" s="10">
        <v>1936</v>
      </c>
      <c r="L7" s="10">
        <v>1233</v>
      </c>
      <c r="M7" s="10">
        <v>827</v>
      </c>
      <c r="N7" s="10">
        <v>598</v>
      </c>
      <c r="O7" s="10">
        <v>497</v>
      </c>
      <c r="P7" s="10">
        <v>389</v>
      </c>
      <c r="Q7" s="10">
        <v>332</v>
      </c>
      <c r="R7" s="10">
        <v>288</v>
      </c>
      <c r="S7" s="10">
        <v>242</v>
      </c>
      <c r="T7" s="10">
        <v>204</v>
      </c>
      <c r="U7" s="10">
        <v>158</v>
      </c>
      <c r="V7" s="10">
        <v>118</v>
      </c>
      <c r="W7" s="10">
        <v>94</v>
      </c>
      <c r="X7" s="10">
        <v>77</v>
      </c>
      <c r="Y7" s="21">
        <v>59</v>
      </c>
      <c r="Z7" s="21">
        <v>40</v>
      </c>
      <c r="AA7" s="21">
        <v>34</v>
      </c>
      <c r="AB7" s="21">
        <f>[2]ОТЧЕТ_по_РЕГИОНАМ!$H$36</f>
        <v>27</v>
      </c>
      <c r="AC7" s="21">
        <f>[3]ВП_2.1!$H$24</f>
        <v>18</v>
      </c>
      <c r="AD7" s="21">
        <v>18</v>
      </c>
      <c r="AE7" s="21">
        <v>15</v>
      </c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1:87" x14ac:dyDescent="0.2">
      <c r="A8" s="2" t="s">
        <v>1</v>
      </c>
      <c r="B8" s="5">
        <v>91090</v>
      </c>
      <c r="C8" s="5">
        <v>104053</v>
      </c>
      <c r="D8" s="5">
        <v>113353</v>
      </c>
      <c r="E8" s="5">
        <v>68383</v>
      </c>
      <c r="F8" s="5">
        <v>61730</v>
      </c>
      <c r="G8" s="5">
        <v>45275</v>
      </c>
      <c r="H8" s="5">
        <v>36698</v>
      </c>
      <c r="I8" s="5">
        <v>20740</v>
      </c>
      <c r="J8" s="5">
        <v>14003</v>
      </c>
      <c r="K8" s="5">
        <v>9161</v>
      </c>
      <c r="L8" s="5">
        <v>5025</v>
      </c>
      <c r="M8" s="5">
        <v>3322</v>
      </c>
      <c r="N8" s="5">
        <v>2468</v>
      </c>
      <c r="O8" s="5">
        <v>1688</v>
      </c>
      <c r="P8" s="5">
        <v>1317</v>
      </c>
      <c r="Q8" s="5">
        <v>1023</v>
      </c>
      <c r="R8" s="5">
        <v>819</v>
      </c>
      <c r="S8" s="5">
        <v>668</v>
      </c>
      <c r="T8" s="5">
        <v>509</v>
      </c>
      <c r="U8" s="5">
        <v>375</v>
      </c>
      <c r="V8" s="5">
        <v>303</v>
      </c>
      <c r="W8" s="5">
        <v>263</v>
      </c>
      <c r="X8" s="5">
        <v>189</v>
      </c>
      <c r="Y8" s="5">
        <v>138</v>
      </c>
      <c r="Z8" s="5">
        <v>119</v>
      </c>
      <c r="AA8" s="5">
        <f>[1]ОТЧЕТ_по_РЕГИОНАМ!$H$37</f>
        <v>83</v>
      </c>
      <c r="AB8" s="5">
        <f>[2]ОТЧЕТ_по_РЕГИОНАМ!$H$37</f>
        <v>55</v>
      </c>
      <c r="AC8" s="5">
        <f>[3]ВП_2.1!$H$25</f>
        <v>45</v>
      </c>
      <c r="AD8" s="5">
        <v>35</v>
      </c>
      <c r="AE8" s="5">
        <v>32</v>
      </c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87" x14ac:dyDescent="0.2">
      <c r="A9" s="2" t="s">
        <v>2</v>
      </c>
      <c r="B9" s="5">
        <v>5372</v>
      </c>
      <c r="C9" s="5">
        <v>7025</v>
      </c>
      <c r="D9" s="5">
        <v>7780</v>
      </c>
      <c r="E9" s="5">
        <v>4621</v>
      </c>
      <c r="F9" s="5">
        <v>4568</v>
      </c>
      <c r="G9" s="5">
        <v>3283</v>
      </c>
      <c r="H9" s="5">
        <v>2579</v>
      </c>
      <c r="I9" s="5">
        <v>1616</v>
      </c>
      <c r="J9" s="5">
        <v>1183</v>
      </c>
      <c r="K9" s="5">
        <v>601</v>
      </c>
      <c r="L9" s="5">
        <v>390</v>
      </c>
      <c r="M9" s="5">
        <v>295</v>
      </c>
      <c r="N9" s="5">
        <v>215</v>
      </c>
      <c r="O9" s="5">
        <v>122</v>
      </c>
      <c r="P9" s="5">
        <v>81</v>
      </c>
      <c r="Q9" s="5">
        <v>58</v>
      </c>
      <c r="R9" s="5">
        <v>47</v>
      </c>
      <c r="S9" s="5">
        <v>43</v>
      </c>
      <c r="T9" s="5">
        <v>26</v>
      </c>
      <c r="U9" s="5">
        <v>16</v>
      </c>
      <c r="V9" s="5">
        <v>18</v>
      </c>
      <c r="W9" s="5">
        <v>17</v>
      </c>
      <c r="X9" s="5">
        <v>11</v>
      </c>
      <c r="Y9" s="5">
        <v>6</v>
      </c>
      <c r="Z9" s="5">
        <v>3</v>
      </c>
      <c r="AA9" s="5">
        <f>[1]ОТЧЕТ_по_РЕГИОНАМ!$H$38</f>
        <v>3</v>
      </c>
      <c r="AB9" s="5">
        <f>[2]ОТЧЕТ_по_РЕГИОНАМ!$H$38</f>
        <v>2</v>
      </c>
      <c r="AC9" s="5">
        <f>[3]ВП_2.1!$H$26</f>
        <v>1</v>
      </c>
      <c r="AD9" s="5">
        <v>1</v>
      </c>
      <c r="AE9" s="5">
        <v>1</v>
      </c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</row>
    <row r="10" spans="1:87" x14ac:dyDescent="0.2">
      <c r="A10" s="2" t="s">
        <v>3</v>
      </c>
      <c r="B10" s="5">
        <v>125</v>
      </c>
      <c r="C10" s="5">
        <v>313</v>
      </c>
      <c r="D10" s="5">
        <v>432</v>
      </c>
      <c r="E10" s="5">
        <v>304</v>
      </c>
      <c r="F10" s="5">
        <v>300</v>
      </c>
      <c r="G10" s="5">
        <v>253</v>
      </c>
      <c r="H10" s="5">
        <v>174</v>
      </c>
      <c r="I10" s="5">
        <v>102</v>
      </c>
      <c r="J10" s="5">
        <v>65</v>
      </c>
      <c r="K10" s="5">
        <v>28</v>
      </c>
      <c r="L10" s="5">
        <v>12</v>
      </c>
      <c r="M10" s="5">
        <v>7</v>
      </c>
      <c r="N10" s="5">
        <v>7</v>
      </c>
      <c r="O10" s="5">
        <v>4</v>
      </c>
      <c r="P10" s="5">
        <v>2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f>[1]ОТЧЕТ_по_РЕГИОНАМ!$H$39</f>
        <v>0</v>
      </c>
      <c r="AB10" s="5">
        <v>0</v>
      </c>
      <c r="AC10" s="5">
        <v>0</v>
      </c>
      <c r="AD10" s="5">
        <v>0</v>
      </c>
      <c r="AE10" s="5">
        <v>0</v>
      </c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1:87" x14ac:dyDescent="0.2">
      <c r="A11" s="2" t="s">
        <v>4</v>
      </c>
      <c r="B11" s="5">
        <v>108331</v>
      </c>
      <c r="C11" s="5">
        <v>119109</v>
      </c>
      <c r="D11" s="5">
        <v>125984</v>
      </c>
      <c r="E11" s="5">
        <v>60884</v>
      </c>
      <c r="F11" s="5">
        <v>56222</v>
      </c>
      <c r="G11" s="5">
        <v>41915</v>
      </c>
      <c r="H11" s="5">
        <v>40507</v>
      </c>
      <c r="I11" s="5">
        <v>25817</v>
      </c>
      <c r="J11" s="5">
        <v>24416</v>
      </c>
      <c r="K11" s="5">
        <v>23263</v>
      </c>
      <c r="L11" s="5">
        <v>21045</v>
      </c>
      <c r="M11" s="5">
        <v>18041</v>
      </c>
      <c r="N11" s="5">
        <v>16604</v>
      </c>
      <c r="O11" s="5">
        <v>13522</v>
      </c>
      <c r="P11" s="5">
        <v>12260</v>
      </c>
      <c r="Q11" s="5">
        <v>10651</v>
      </c>
      <c r="R11" s="5">
        <v>9795</v>
      </c>
      <c r="S11" s="5">
        <v>9352</v>
      </c>
      <c r="T11" s="5">
        <v>7861</v>
      </c>
      <c r="U11" s="5">
        <v>7377</v>
      </c>
      <c r="V11" s="5">
        <v>6924</v>
      </c>
      <c r="W11" s="5">
        <v>6527</v>
      </c>
      <c r="X11" s="5">
        <v>6242</v>
      </c>
      <c r="Y11" s="5">
        <v>5611</v>
      </c>
      <c r="Z11" s="5">
        <v>4314</v>
      </c>
      <c r="AA11" s="5">
        <f>[1]ОТЧЕТ_по_РЕГИОНАМ!$H$40</f>
        <v>2645</v>
      </c>
      <c r="AB11" s="5">
        <f>[2]ОТЧЕТ_по_РЕГИОНАМ!$H$40</f>
        <v>1387</v>
      </c>
      <c r="AC11" s="5">
        <f>[3]ВП_2.1!$H$28</f>
        <v>277</v>
      </c>
      <c r="AD11" s="5">
        <v>60</v>
      </c>
      <c r="AE11" s="5">
        <v>50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x14ac:dyDescent="0.2">
      <c r="A12" s="2" t="s">
        <v>5</v>
      </c>
      <c r="B12" s="5">
        <v>71481</v>
      </c>
      <c r="C12" s="5">
        <v>160170</v>
      </c>
      <c r="D12" s="5">
        <v>222006</v>
      </c>
      <c r="E12" s="5">
        <v>234205</v>
      </c>
      <c r="F12" s="5">
        <v>300260</v>
      </c>
      <c r="G12" s="5">
        <v>309155</v>
      </c>
      <c r="H12" s="5">
        <v>290698</v>
      </c>
      <c r="I12" s="5">
        <v>259827</v>
      </c>
      <c r="J12" s="5">
        <v>216891</v>
      </c>
      <c r="K12" s="5">
        <v>150423</v>
      </c>
      <c r="L12" s="5">
        <v>99500</v>
      </c>
      <c r="M12" s="5">
        <v>66020</v>
      </c>
      <c r="N12" s="5">
        <v>42971</v>
      </c>
      <c r="O12" s="5">
        <v>28798</v>
      </c>
      <c r="P12" s="5">
        <v>23945</v>
      </c>
      <c r="Q12" s="5">
        <v>20452</v>
      </c>
      <c r="R12" s="5">
        <v>17294</v>
      </c>
      <c r="S12" s="5">
        <v>15169</v>
      </c>
      <c r="T12" s="5">
        <v>12021</v>
      </c>
      <c r="U12" s="5">
        <v>7741</v>
      </c>
      <c r="V12" s="5">
        <v>6997</v>
      </c>
      <c r="W12" s="5">
        <v>6244</v>
      </c>
      <c r="X12" s="5">
        <v>4366</v>
      </c>
      <c r="Y12" s="5">
        <v>3014</v>
      </c>
      <c r="Z12" s="5">
        <v>1575</v>
      </c>
      <c r="AA12" s="5">
        <f>[1]ОТЧЕТ_по_РЕГИОНАМ!$H$41</f>
        <v>631</v>
      </c>
      <c r="AB12" s="5">
        <f>[2]ОТЧЕТ_по_РЕГИОНАМ!$H$41</f>
        <v>216</v>
      </c>
      <c r="AC12" s="5">
        <f>[3]ВП_2.1!$H$29</f>
        <v>69</v>
      </c>
      <c r="AD12" s="5">
        <v>27</v>
      </c>
      <c r="AE12" s="5">
        <v>17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</row>
    <row r="13" spans="1:87" x14ac:dyDescent="0.2">
      <c r="A13" s="2" t="s">
        <v>6</v>
      </c>
      <c r="B13" s="5">
        <v>53559</v>
      </c>
      <c r="C13" s="5">
        <v>71328</v>
      </c>
      <c r="D13" s="5">
        <v>80368</v>
      </c>
      <c r="E13" s="5">
        <v>63606</v>
      </c>
      <c r="F13" s="5">
        <v>60726</v>
      </c>
      <c r="G13" s="5">
        <v>44433</v>
      </c>
      <c r="H13" s="5">
        <v>35498</v>
      </c>
      <c r="I13" s="5">
        <v>23907</v>
      </c>
      <c r="J13" s="5">
        <v>16197</v>
      </c>
      <c r="K13" s="5">
        <v>10999</v>
      </c>
      <c r="L13" s="5">
        <v>6092</v>
      </c>
      <c r="M13" s="5">
        <v>4265</v>
      </c>
      <c r="N13" s="5">
        <v>2879</v>
      </c>
      <c r="O13" s="5">
        <v>1636</v>
      </c>
      <c r="P13" s="5">
        <v>1295</v>
      </c>
      <c r="Q13" s="5">
        <v>1049</v>
      </c>
      <c r="R13" s="5">
        <v>858</v>
      </c>
      <c r="S13" s="5">
        <v>740</v>
      </c>
      <c r="T13" s="5">
        <v>600</v>
      </c>
      <c r="U13" s="5">
        <v>466</v>
      </c>
      <c r="V13" s="5">
        <v>446</v>
      </c>
      <c r="W13" s="5">
        <v>406</v>
      </c>
      <c r="X13" s="5">
        <v>311</v>
      </c>
      <c r="Y13" s="5">
        <v>192</v>
      </c>
      <c r="Z13" s="5">
        <v>97</v>
      </c>
      <c r="AA13" s="5">
        <f>[1]ОТЧЕТ_по_РЕГИОНАМ!$H$42</f>
        <v>44</v>
      </c>
      <c r="AB13" s="5">
        <f>[2]ОТЧЕТ_по_РЕГИОНАМ!$H$42</f>
        <v>16</v>
      </c>
      <c r="AC13" s="5">
        <f>[3]ВП_2.1!$H$30</f>
        <v>8</v>
      </c>
      <c r="AD13" s="5">
        <v>5</v>
      </c>
      <c r="AE13" s="5">
        <v>5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x14ac:dyDescent="0.2">
      <c r="A14" s="2" t="s">
        <v>7</v>
      </c>
      <c r="B14" s="5">
        <v>10174</v>
      </c>
      <c r="C14" s="5">
        <v>15601</v>
      </c>
      <c r="D14" s="5">
        <v>19457</v>
      </c>
      <c r="E14" s="5">
        <v>18680</v>
      </c>
      <c r="F14" s="5">
        <v>17579</v>
      </c>
      <c r="G14" s="5">
        <v>14861</v>
      </c>
      <c r="H14" s="5">
        <v>11888</v>
      </c>
      <c r="I14" s="5">
        <v>7679</v>
      </c>
      <c r="J14" s="5">
        <v>4392</v>
      </c>
      <c r="K14" s="5">
        <v>2305</v>
      </c>
      <c r="L14" s="5">
        <v>1029</v>
      </c>
      <c r="M14" s="5">
        <v>614</v>
      </c>
      <c r="N14" s="5">
        <v>472</v>
      </c>
      <c r="O14" s="5">
        <v>344</v>
      </c>
      <c r="P14" s="5">
        <v>253</v>
      </c>
      <c r="Q14" s="5">
        <v>204</v>
      </c>
      <c r="R14" s="5">
        <v>143</v>
      </c>
      <c r="S14" s="5">
        <v>114</v>
      </c>
      <c r="T14" s="5">
        <v>102</v>
      </c>
      <c r="U14" s="5">
        <v>65</v>
      </c>
      <c r="V14" s="5">
        <v>60</v>
      </c>
      <c r="W14" s="5">
        <v>49</v>
      </c>
      <c r="X14" s="5">
        <v>38</v>
      </c>
      <c r="Y14" s="5">
        <v>30</v>
      </c>
      <c r="Z14" s="5">
        <v>20</v>
      </c>
      <c r="AA14" s="5">
        <f>[1]ОТЧЕТ_по_РЕГИОНАМ!$H$43</f>
        <v>9</v>
      </c>
      <c r="AB14" s="5">
        <f>[2]ОТЧЕТ_по_РЕГИОНАМ!$H$43</f>
        <v>4</v>
      </c>
      <c r="AC14" s="5">
        <f>[3]ВП_2.1!$H$31</f>
        <v>4</v>
      </c>
      <c r="AD14" s="5">
        <v>4</v>
      </c>
      <c r="AE14" s="5">
        <v>12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</row>
    <row r="15" spans="1:87" x14ac:dyDescent="0.2">
      <c r="A15" s="2" t="s">
        <v>8</v>
      </c>
      <c r="B15" s="5">
        <v>1700</v>
      </c>
      <c r="C15" s="5">
        <v>2419</v>
      </c>
      <c r="D15" s="5">
        <v>2859</v>
      </c>
      <c r="E15" s="5">
        <v>2771</v>
      </c>
      <c r="F15" s="5">
        <v>2706</v>
      </c>
      <c r="G15" s="5">
        <v>2279</v>
      </c>
      <c r="H15" s="5">
        <v>1881</v>
      </c>
      <c r="I15" s="5">
        <v>1093</v>
      </c>
      <c r="J15" s="5">
        <v>754</v>
      </c>
      <c r="K15" s="5">
        <v>485</v>
      </c>
      <c r="L15" s="5">
        <v>196</v>
      </c>
      <c r="M15" s="5">
        <v>109</v>
      </c>
      <c r="N15" s="5">
        <v>82</v>
      </c>
      <c r="O15" s="5">
        <v>65</v>
      </c>
      <c r="P15" s="5">
        <v>47</v>
      </c>
      <c r="Q15" s="5">
        <v>37</v>
      </c>
      <c r="R15" s="5">
        <v>33</v>
      </c>
      <c r="S15" s="5">
        <v>23</v>
      </c>
      <c r="T15" s="5">
        <v>16</v>
      </c>
      <c r="U15" s="5">
        <v>13</v>
      </c>
      <c r="V15" s="5">
        <v>12</v>
      </c>
      <c r="W15" s="5">
        <v>12</v>
      </c>
      <c r="X15" s="5">
        <v>12</v>
      </c>
      <c r="Y15" s="5">
        <v>6</v>
      </c>
      <c r="Z15" s="5">
        <v>6</v>
      </c>
      <c r="AA15" s="5">
        <f>[1]ОТЧЕТ_по_РЕГИОНАМ!$H$44</f>
        <v>18</v>
      </c>
      <c r="AB15" s="5">
        <f>[2]ОТЧЕТ_по_РЕГИОНАМ!$H$44</f>
        <v>12</v>
      </c>
      <c r="AC15" s="5">
        <f>[3]ВП_2.1!$H$32</f>
        <v>5</v>
      </c>
      <c r="AD15" s="5">
        <v>0</v>
      </c>
      <c r="AE15" s="5">
        <v>2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</row>
    <row r="16" spans="1:87" x14ac:dyDescent="0.2">
      <c r="A16" s="2" t="s">
        <v>9</v>
      </c>
      <c r="B16" s="5">
        <v>17346</v>
      </c>
      <c r="C16" s="5">
        <v>20034</v>
      </c>
      <c r="D16" s="5">
        <v>22510</v>
      </c>
      <c r="E16" s="5">
        <v>14015</v>
      </c>
      <c r="F16" s="5">
        <v>12849</v>
      </c>
      <c r="G16" s="5">
        <v>10614</v>
      </c>
      <c r="H16" s="5">
        <v>9458</v>
      </c>
      <c r="I16" s="5">
        <v>6989</v>
      </c>
      <c r="J16" s="5">
        <v>5483</v>
      </c>
      <c r="K16" s="5">
        <v>3950</v>
      </c>
      <c r="L16" s="5">
        <v>2128</v>
      </c>
      <c r="M16" s="5">
        <v>1404</v>
      </c>
      <c r="N16" s="5">
        <v>943</v>
      </c>
      <c r="O16" s="5">
        <v>607</v>
      </c>
      <c r="P16" s="5">
        <v>426</v>
      </c>
      <c r="Q16" s="5">
        <v>329</v>
      </c>
      <c r="R16" s="5">
        <v>278</v>
      </c>
      <c r="S16" s="5">
        <v>249</v>
      </c>
      <c r="T16" s="5">
        <v>215</v>
      </c>
      <c r="U16" s="5">
        <v>159</v>
      </c>
      <c r="V16" s="5">
        <v>138</v>
      </c>
      <c r="W16" s="5">
        <v>122</v>
      </c>
      <c r="X16" s="5">
        <v>85</v>
      </c>
      <c r="Y16" s="5">
        <v>45</v>
      </c>
      <c r="Z16" s="5">
        <v>27</v>
      </c>
      <c r="AA16" s="5">
        <f>[1]ОТЧЕТ_по_РЕГИОНАМ!$H$45</f>
        <v>8</v>
      </c>
      <c r="AB16" s="5">
        <f>[2]ОТЧЕТ_по_РЕГИОНАМ!$H$45</f>
        <v>1</v>
      </c>
      <c r="AC16" s="5">
        <v>0</v>
      </c>
      <c r="AD16" s="5">
        <v>0</v>
      </c>
      <c r="AE16" s="5">
        <v>0</v>
      </c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</row>
    <row r="17" spans="1:87" x14ac:dyDescent="0.2">
      <c r="A17" s="9" t="s">
        <v>20</v>
      </c>
      <c r="B17" s="5">
        <v>92991</v>
      </c>
      <c r="C17" s="5">
        <v>127862</v>
      </c>
      <c r="D17" s="5">
        <v>148542</v>
      </c>
      <c r="E17" s="5">
        <v>194332</v>
      </c>
      <c r="F17" s="5">
        <v>173119</v>
      </c>
      <c r="G17" s="5">
        <v>157425</v>
      </c>
      <c r="H17" s="5">
        <v>140657</v>
      </c>
      <c r="I17" s="5">
        <v>112367</v>
      </c>
      <c r="J17" s="5">
        <v>82289</v>
      </c>
      <c r="K17" s="5">
        <v>61382</v>
      </c>
      <c r="L17" s="5">
        <v>46706</v>
      </c>
      <c r="M17" s="5">
        <v>36375</v>
      </c>
      <c r="N17" s="5">
        <v>23827</v>
      </c>
      <c r="O17" s="5">
        <v>20072</v>
      </c>
      <c r="P17" s="5">
        <v>12781</v>
      </c>
      <c r="Q17" s="5">
        <v>11969</v>
      </c>
      <c r="R17" s="5">
        <v>10481</v>
      </c>
      <c r="S17" s="5">
        <v>9584</v>
      </c>
      <c r="T17" s="5">
        <v>9937</v>
      </c>
      <c r="U17" s="5">
        <v>9464</v>
      </c>
      <c r="V17" s="5">
        <v>8562</v>
      </c>
      <c r="W17" s="5">
        <v>7301</v>
      </c>
      <c r="X17" s="5">
        <v>4643</v>
      </c>
      <c r="Y17" s="5">
        <v>2279</v>
      </c>
      <c r="Z17" s="5">
        <v>1824</v>
      </c>
      <c r="AA17" s="5">
        <f>[1]ОТЧЕТ_по_РЕГИОНАМ!$H$22</f>
        <v>1085</v>
      </c>
      <c r="AB17" s="5">
        <f>[2]ОТЧЕТ_по_РЕГИОНАМ!$H$22</f>
        <v>474</v>
      </c>
      <c r="AC17" s="5">
        <f>[3]ВП_2.1!$H$10</f>
        <v>152</v>
      </c>
      <c r="AD17" s="5">
        <v>86</v>
      </c>
      <c r="AE17" s="5">
        <v>63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</row>
    <row r="18" spans="1:87" x14ac:dyDescent="0.2">
      <c r="A18" s="2" t="s">
        <v>10</v>
      </c>
      <c r="B18" s="5">
        <v>158366</v>
      </c>
      <c r="C18" s="5">
        <v>185348</v>
      </c>
      <c r="D18" s="5">
        <v>206144</v>
      </c>
      <c r="E18" s="5">
        <v>126625</v>
      </c>
      <c r="F18" s="5">
        <v>114260</v>
      </c>
      <c r="G18" s="5">
        <v>96056</v>
      </c>
      <c r="H18" s="5">
        <v>83040</v>
      </c>
      <c r="I18" s="5">
        <v>59190</v>
      </c>
      <c r="J18" s="5">
        <v>44342</v>
      </c>
      <c r="K18" s="5">
        <v>31563</v>
      </c>
      <c r="L18" s="5">
        <v>17683</v>
      </c>
      <c r="M18" s="5">
        <v>12158</v>
      </c>
      <c r="N18" s="5">
        <v>9169</v>
      </c>
      <c r="O18" s="5">
        <v>5616</v>
      </c>
      <c r="P18" s="5">
        <v>4147</v>
      </c>
      <c r="Q18" s="5">
        <v>3173</v>
      </c>
      <c r="R18" s="5">
        <v>2585</v>
      </c>
      <c r="S18" s="5">
        <v>2297</v>
      </c>
      <c r="T18" s="5">
        <v>1796</v>
      </c>
      <c r="U18" s="5">
        <v>1308</v>
      </c>
      <c r="V18" s="5">
        <v>1175</v>
      </c>
      <c r="W18" s="5">
        <v>1031</v>
      </c>
      <c r="X18" s="5">
        <v>819</v>
      </c>
      <c r="Y18" s="5">
        <v>611</v>
      </c>
      <c r="Z18" s="5">
        <v>415</v>
      </c>
      <c r="AA18" s="5">
        <f>[1]ОТЧЕТ_по_РЕГИОНАМ!$H$46</f>
        <v>206</v>
      </c>
      <c r="AB18" s="5">
        <f>[2]ОТЧЕТ_по_РЕГИОНАМ!$H$46</f>
        <v>92</v>
      </c>
      <c r="AC18" s="5">
        <f>[3]ВП_2.1!$H$34</f>
        <v>37</v>
      </c>
      <c r="AD18" s="5">
        <v>16</v>
      </c>
      <c r="AE18" s="5">
        <v>14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</row>
    <row r="19" spans="1:87" x14ac:dyDescent="0.2">
      <c r="A19" s="2" t="s">
        <v>11</v>
      </c>
      <c r="B19" s="5">
        <v>2712</v>
      </c>
      <c r="C19" s="5">
        <v>7286</v>
      </c>
      <c r="D19" s="5">
        <v>14153</v>
      </c>
      <c r="E19" s="5">
        <v>14564</v>
      </c>
      <c r="F19" s="5">
        <v>15300</v>
      </c>
      <c r="G19" s="5">
        <v>14552</v>
      </c>
      <c r="H19" s="5">
        <v>12709</v>
      </c>
      <c r="I19" s="5">
        <v>9588</v>
      </c>
      <c r="J19" s="5">
        <v>6084</v>
      </c>
      <c r="K19" s="5">
        <v>3332</v>
      </c>
      <c r="L19" s="5">
        <v>1917</v>
      </c>
      <c r="M19" s="5">
        <v>1376</v>
      </c>
      <c r="N19" s="5">
        <v>1133</v>
      </c>
      <c r="O19" s="5">
        <v>801</v>
      </c>
      <c r="P19" s="5">
        <v>550</v>
      </c>
      <c r="Q19" s="5">
        <v>404</v>
      </c>
      <c r="R19" s="5">
        <v>344</v>
      </c>
      <c r="S19" s="5">
        <v>276</v>
      </c>
      <c r="T19" s="5">
        <v>210</v>
      </c>
      <c r="U19" s="5">
        <v>141</v>
      </c>
      <c r="V19" s="5">
        <v>137</v>
      </c>
      <c r="W19" s="5">
        <v>115</v>
      </c>
      <c r="X19" s="5">
        <v>120</v>
      </c>
      <c r="Y19" s="5">
        <v>72</v>
      </c>
      <c r="Z19" s="5">
        <v>41</v>
      </c>
      <c r="AA19" s="5">
        <f>[1]ОТЧЕТ_по_РЕГИОНАМ!$H$47</f>
        <v>18</v>
      </c>
      <c r="AB19" s="5">
        <f>[2]ОТЧЕТ_по_РЕГИОНАМ!$H$47</f>
        <v>9</v>
      </c>
      <c r="AC19" s="5">
        <v>0</v>
      </c>
      <c r="AD19" s="5">
        <v>0</v>
      </c>
      <c r="AE19" s="5">
        <v>0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</row>
    <row r="20" spans="1:87" x14ac:dyDescent="0.2">
      <c r="A20" s="2" t="s">
        <v>12</v>
      </c>
      <c r="B20" s="5">
        <v>81187</v>
      </c>
      <c r="C20" s="5">
        <v>140399</v>
      </c>
      <c r="D20" s="5">
        <v>164344</v>
      </c>
      <c r="E20" s="5">
        <v>135579</v>
      </c>
      <c r="F20" s="5">
        <v>139454</v>
      </c>
      <c r="G20" s="5">
        <v>122369</v>
      </c>
      <c r="H20" s="5">
        <v>100606</v>
      </c>
      <c r="I20" s="5">
        <v>80306</v>
      </c>
      <c r="J20" s="5">
        <v>64907</v>
      </c>
      <c r="K20" s="5">
        <v>48319</v>
      </c>
      <c r="L20" s="5">
        <v>33015</v>
      </c>
      <c r="M20" s="5">
        <v>22257</v>
      </c>
      <c r="N20" s="5">
        <v>15575</v>
      </c>
      <c r="O20" s="5">
        <v>10643</v>
      </c>
      <c r="P20" s="5">
        <v>8606</v>
      </c>
      <c r="Q20" s="5">
        <v>7215</v>
      </c>
      <c r="R20" s="5">
        <v>6240</v>
      </c>
      <c r="S20" s="5">
        <v>5554</v>
      </c>
      <c r="T20" s="5">
        <v>4691</v>
      </c>
      <c r="U20" s="5">
        <v>3384</v>
      </c>
      <c r="V20" s="5">
        <v>3010</v>
      </c>
      <c r="W20" s="5">
        <v>2730</v>
      </c>
      <c r="X20" s="5">
        <v>1973</v>
      </c>
      <c r="Y20" s="5">
        <v>1388</v>
      </c>
      <c r="Z20" s="5">
        <v>709</v>
      </c>
      <c r="AA20" s="5">
        <f>[1]ОТЧЕТ_по_РЕГИОНАМ!$H$48</f>
        <v>325</v>
      </c>
      <c r="AB20" s="5">
        <f>[2]ОТЧЕТ_по_РЕГИОНАМ!$H$48</f>
        <v>120</v>
      </c>
      <c r="AC20" s="5">
        <f>[3]ВП_2.1!$H$36</f>
        <v>37</v>
      </c>
      <c r="AD20" s="5">
        <v>25</v>
      </c>
      <c r="AE20" s="5">
        <v>20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</row>
    <row r="21" spans="1:87" x14ac:dyDescent="0.2">
      <c r="A21" s="2" t="s">
        <v>13</v>
      </c>
      <c r="B21" s="5">
        <v>2185</v>
      </c>
      <c r="C21" s="5">
        <v>4447</v>
      </c>
      <c r="D21" s="5">
        <v>7285</v>
      </c>
      <c r="E21" s="5">
        <v>6599</v>
      </c>
      <c r="F21" s="5">
        <v>7485</v>
      </c>
      <c r="G21" s="5">
        <v>7238</v>
      </c>
      <c r="H21" s="5">
        <v>6613</v>
      </c>
      <c r="I21" s="5">
        <v>5365</v>
      </c>
      <c r="J21" s="5">
        <v>3900</v>
      </c>
      <c r="K21" s="5">
        <v>2228</v>
      </c>
      <c r="L21" s="5">
        <v>1299</v>
      </c>
      <c r="M21" s="5">
        <v>821</v>
      </c>
      <c r="N21" s="5">
        <v>517</v>
      </c>
      <c r="O21" s="5">
        <v>353</v>
      </c>
      <c r="P21" s="5">
        <v>277</v>
      </c>
      <c r="Q21" s="5">
        <v>236</v>
      </c>
      <c r="R21" s="5">
        <v>202</v>
      </c>
      <c r="S21" s="5">
        <v>167</v>
      </c>
      <c r="T21" s="5">
        <v>141</v>
      </c>
      <c r="U21" s="5">
        <v>93</v>
      </c>
      <c r="V21" s="5">
        <v>182</v>
      </c>
      <c r="W21" s="5">
        <v>244</v>
      </c>
      <c r="X21" s="5">
        <v>243</v>
      </c>
      <c r="Y21" s="5">
        <v>184</v>
      </c>
      <c r="Z21" s="5">
        <v>183</v>
      </c>
      <c r="AA21" s="5">
        <f>[1]ОТЧЕТ_по_РЕГИОНАМ!$H$49</f>
        <v>122</v>
      </c>
      <c r="AB21" s="5">
        <f>[2]ОТЧЕТ_по_РЕГИОНАМ!$H$49</f>
        <v>56</v>
      </c>
      <c r="AC21" s="5">
        <f>[3]ВП_2.1!$H$37</f>
        <v>26</v>
      </c>
      <c r="AD21" s="5">
        <v>30</v>
      </c>
      <c r="AE21" s="5">
        <v>74</v>
      </c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</row>
    <row r="22" spans="1:87" x14ac:dyDescent="0.2">
      <c r="A22" s="2" t="s">
        <v>15</v>
      </c>
      <c r="B22" s="5">
        <v>4834</v>
      </c>
      <c r="C22" s="5">
        <v>8005</v>
      </c>
      <c r="D22" s="5">
        <v>11089</v>
      </c>
      <c r="E22" s="5">
        <v>11636</v>
      </c>
      <c r="F22" s="5">
        <v>11553</v>
      </c>
      <c r="G22" s="5">
        <v>10519</v>
      </c>
      <c r="H22" s="5">
        <v>9023</v>
      </c>
      <c r="I22" s="5">
        <v>6320</v>
      </c>
      <c r="J22" s="5">
        <v>3753</v>
      </c>
      <c r="K22" s="5">
        <v>1993</v>
      </c>
      <c r="L22" s="5">
        <v>659</v>
      </c>
      <c r="M22" s="5">
        <v>339</v>
      </c>
      <c r="N22" s="5">
        <v>244</v>
      </c>
      <c r="O22" s="5">
        <v>157</v>
      </c>
      <c r="P22" s="5">
        <v>106</v>
      </c>
      <c r="Q22" s="5">
        <v>82</v>
      </c>
      <c r="R22" s="5">
        <v>61</v>
      </c>
      <c r="S22" s="5">
        <v>57</v>
      </c>
      <c r="T22" s="5">
        <v>39</v>
      </c>
      <c r="U22" s="5">
        <v>30</v>
      </c>
      <c r="V22" s="5">
        <v>28</v>
      </c>
      <c r="W22" s="5">
        <v>26</v>
      </c>
      <c r="X22" s="5">
        <v>30</v>
      </c>
      <c r="Y22" s="5">
        <v>10</v>
      </c>
      <c r="Z22" s="5">
        <v>1</v>
      </c>
      <c r="AA22" s="5">
        <f>[1]ОТЧЕТ_по_РЕГИОНАМ!$H$50</f>
        <v>19</v>
      </c>
      <c r="AB22" s="5">
        <f>[2]ОТЧЕТ_по_РЕГИОНАМ!$H$50</f>
        <v>2</v>
      </c>
      <c r="AC22" s="5">
        <v>0</v>
      </c>
      <c r="AD22" s="5">
        <v>0</v>
      </c>
      <c r="AE22" s="5">
        <v>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</row>
    <row r="23" spans="1:87" ht="12.75" customHeight="1" x14ac:dyDescent="0.2">
      <c r="A23" s="9" t="s">
        <v>19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5">
        <v>120</v>
      </c>
      <c r="W23" s="5">
        <v>108</v>
      </c>
      <c r="X23" s="5">
        <v>99</v>
      </c>
      <c r="Y23" s="5">
        <v>85</v>
      </c>
      <c r="Z23" s="5">
        <v>65</v>
      </c>
      <c r="AA23" s="5">
        <f>[1]ОТЧЕТ_по_РЕГИОНАМ!$H$51</f>
        <v>50</v>
      </c>
      <c r="AB23" s="5">
        <f>[2]ОТЧЕТ_по_РЕГИОНАМ!$H$51</f>
        <v>30</v>
      </c>
      <c r="AC23" s="5">
        <f>[3]ВП_2.1!$H$39</f>
        <v>9</v>
      </c>
      <c r="AD23" s="5">
        <v>3</v>
      </c>
      <c r="AE23" s="5">
        <v>3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</row>
    <row r="24" spans="1:87" ht="21" x14ac:dyDescent="0.2">
      <c r="A24" s="9" t="s">
        <v>16</v>
      </c>
      <c r="B24" s="5">
        <v>998</v>
      </c>
      <c r="C24" s="5">
        <v>1029</v>
      </c>
      <c r="D24" s="5">
        <v>1048</v>
      </c>
      <c r="E24" s="5">
        <v>70</v>
      </c>
      <c r="F24" s="5">
        <v>143</v>
      </c>
      <c r="G24" s="5">
        <v>167</v>
      </c>
      <c r="H24" s="5">
        <v>186</v>
      </c>
      <c r="I24" s="5">
        <v>189</v>
      </c>
      <c r="J24" s="5">
        <v>167</v>
      </c>
      <c r="K24" s="5">
        <v>103</v>
      </c>
      <c r="L24" s="5">
        <v>69</v>
      </c>
      <c r="M24" s="5">
        <v>23</v>
      </c>
      <c r="N24" s="5">
        <v>7</v>
      </c>
      <c r="O24" s="5">
        <v>6</v>
      </c>
      <c r="P24" s="5">
        <v>6</v>
      </c>
      <c r="Q24" s="5">
        <v>6</v>
      </c>
      <c r="R24" s="5">
        <v>6</v>
      </c>
      <c r="S24" s="5">
        <v>2</v>
      </c>
      <c r="T24" s="5">
        <v>2</v>
      </c>
      <c r="U24" s="5">
        <v>44</v>
      </c>
      <c r="V24" s="5">
        <v>62</v>
      </c>
      <c r="W24" s="5">
        <v>70</v>
      </c>
      <c r="X24" s="5">
        <v>69</v>
      </c>
      <c r="Y24" s="5">
        <v>65</v>
      </c>
      <c r="Z24" s="5">
        <v>46</v>
      </c>
      <c r="AA24" s="5">
        <v>23</v>
      </c>
      <c r="AB24" s="5">
        <f>AB5-SUM(AB7:AB23)</f>
        <v>9</v>
      </c>
      <c r="AC24" s="5">
        <f>AC5-SUM(AC7:AC23)</f>
        <v>12</v>
      </c>
      <c r="AD24" s="5">
        <v>11</v>
      </c>
      <c r="AE24" s="5">
        <v>31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</row>
    <row r="25" spans="1:87" ht="15.75" customHeight="1" x14ac:dyDescent="0.2">
      <c r="A25" s="18"/>
      <c r="AA25" s="19"/>
    </row>
    <row r="26" spans="1:87" x14ac:dyDescent="0.2">
      <c r="A26" s="17" t="s">
        <v>26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AA26" s="19"/>
      <c r="AB26" s="19"/>
      <c r="AC26" s="19"/>
    </row>
    <row r="27" spans="1:87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9" spans="1:87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</sheetData>
  <mergeCells count="2">
    <mergeCell ref="A1:X1"/>
    <mergeCell ref="A2:X2"/>
  </mergeCells>
  <phoneticPr fontId="0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ВынуждПереселенцы_1995-2023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</dc:creator>
  <cp:lastModifiedBy>Алексеева Виктория Сергеевна</cp:lastModifiedBy>
  <cp:lastPrinted>2015-10-02T12:11:02Z</cp:lastPrinted>
  <dcterms:created xsi:type="dcterms:W3CDTF">2011-12-13T12:06:57Z</dcterms:created>
  <dcterms:modified xsi:type="dcterms:W3CDTF">2024-07-10T08:37:52Z</dcterms:modified>
</cp:coreProperties>
</file>