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0" yWindow="930" windowWidth="24240" windowHeight="9750"/>
  </bookViews>
  <sheets>
    <sheet name="Таблица 15" sheetId="1" r:id="rId1"/>
    <sheet name="Лист1" sheetId="2" r:id="rId2"/>
  </sheets>
  <definedNames>
    <definedName name="_xlnm.Print_Titles" localSheetId="0">'Таблица 15'!$4:$6</definedName>
  </definedNames>
  <calcPr calcId="145621"/>
</workbook>
</file>

<file path=xl/calcChain.xml><?xml version="1.0" encoding="utf-8"?>
<calcChain xmlns="http://schemas.openxmlformats.org/spreadsheetml/2006/main">
  <c r="L89" i="1" l="1"/>
  <c r="K89" i="1"/>
  <c r="I89" i="1"/>
  <c r="L81" i="1"/>
  <c r="K81" i="1"/>
  <c r="I81" i="1"/>
  <c r="L71" i="1"/>
  <c r="K71" i="1"/>
  <c r="I71" i="1"/>
  <c r="I52" i="1"/>
  <c r="L52" i="1" l="1"/>
  <c r="K52" i="1"/>
  <c r="L45" i="1"/>
  <c r="K45" i="1"/>
  <c r="I45" i="1"/>
  <c r="L39" i="1" l="1"/>
  <c r="K39" i="1"/>
  <c r="I39" i="1"/>
  <c r="L24" i="1"/>
  <c r="K24" i="1"/>
  <c r="I24" i="1"/>
  <c r="L11" i="1"/>
  <c r="K11" i="1"/>
  <c r="I11" i="1"/>
  <c r="K10" i="1" l="1"/>
  <c r="L10" i="1"/>
  <c r="I10" i="1"/>
  <c r="J88" i="1"/>
  <c r="J74" i="1"/>
  <c r="J71" i="1" s="1"/>
  <c r="J69" i="1"/>
  <c r="J64" i="1"/>
  <c r="J59" i="1"/>
  <c r="J57" i="1"/>
  <c r="J50" i="1"/>
  <c r="J47" i="1"/>
  <c r="J31" i="1"/>
  <c r="J24" i="1" s="1"/>
  <c r="J15" i="1"/>
  <c r="J11" i="1" s="1"/>
  <c r="J87" i="1"/>
  <c r="J86" i="1"/>
  <c r="J85" i="1"/>
  <c r="J44" i="1"/>
  <c r="J39" i="1" s="1"/>
  <c r="J81" i="1" l="1"/>
  <c r="J45" i="1"/>
  <c r="J52" i="1"/>
  <c r="J10" i="1" l="1"/>
</calcChain>
</file>

<file path=xl/sharedStrings.xml><?xml version="1.0" encoding="utf-8"?>
<sst xmlns="http://schemas.openxmlformats.org/spreadsheetml/2006/main" count="379" uniqueCount="198">
  <si>
    <t>X</t>
  </si>
  <si>
    <t>Остапенко Г. А., Начальник Управления информационных ресурсов и технологий, Федеральная служба государственной статистики</t>
  </si>
  <si>
    <t>Х</t>
  </si>
  <si>
    <t>9.7.1</t>
  </si>
  <si>
    <t>Воробьева Н.В. (Федеральная служба государственной статистики), Начальник Управления организации статистического наблюдения и контроля</t>
  </si>
  <si>
    <t>Остапенко Г.А., Начальник Управления информационных ресурсов и технологий, Федеральная служба государственной статистики</t>
  </si>
  <si>
    <t xml:space="preserve"> Федеральная служба государственной статистики</t>
  </si>
  <si>
    <t>Бранов А.А., Начальник Управления делами, Федеральная служба государственной статистики</t>
  </si>
  <si>
    <t>Мероприятие 9.3.2. Развитие и информационно-технологическое сопровождение автоматизированной системы для подготовки, проведения, обработки материалов и получения итогов всероссийских сельскохозяйственных переписей (микропереписей)</t>
  </si>
  <si>
    <t>9.3.2</t>
  </si>
  <si>
    <t>Остапенко Г.А. (Федеральная служба государственной статистики), Начальник Управления информационных ресурсов и технологий</t>
  </si>
  <si>
    <t>Ведутся работы по разработке технического задания на выполнение работ, связанных с развитием и сопровождением автоматизированной системы для подготовки, проведения, обработки материалов и получением итогов Всероссийской сельскохозяйственной переписи (АС ВСХП) информационно-вычислительной системы (ИВС) Росстата для организации подготовки сельскохозяйственной микропереписи, этап 2020 года.</t>
  </si>
  <si>
    <t>Государственная программа 15. Экономическое развитие и инновационная экономика.</t>
  </si>
  <si>
    <t>Подпрограмма 9. Официальная статистика</t>
  </si>
  <si>
    <t>9.1</t>
  </si>
  <si>
    <t>Основное мероприятие 9.1 Обеспечение выполнения комплекса работ по реализации Федерального плана статистических работ</t>
  </si>
  <si>
    <t>Федеральная служба государственной статистики</t>
  </si>
  <si>
    <t>31.12.2024</t>
  </si>
  <si>
    <t>9.1.1</t>
  </si>
  <si>
    <t>Мероприятие 9.1.1 Организация федеральных статистических наблюдений в соответствии с Производственным планом Росстата в целях формирования официальной статистической информации о социальных, экономических, демографических, экологических и других общественных процессах в Российской Федерации (исключая переписи и специализированные статистические обследования)</t>
  </si>
  <si>
    <t>Воробьева Н.В., Начальник Управления организации статистического наблюдения и контроля, Федеральная служба государственной статистики</t>
  </si>
  <si>
    <t>31.12.2021</t>
  </si>
  <si>
    <t>9.1.2</t>
  </si>
  <si>
    <t>Мероприятие 9.1.2 Организация работы по сбору, обработке и распространению официальной статистической информации</t>
  </si>
  <si>
    <t>9.2</t>
  </si>
  <si>
    <t>Основное мероприятие 9.2 Подготовка, проведение и подведение итогов всероссийских переписей населения (микропереписей)</t>
  </si>
  <si>
    <t>9.2.1</t>
  </si>
  <si>
    <t>Мероприятие 9.2.1 Организация и проведение методологических разработок Всероссийской переписи населения 2020 года</t>
  </si>
  <si>
    <t>Никитина С.Ю., Начальник Управления статистики населения и здравоохранения, Федеральная служба государственной статистики</t>
  </si>
  <si>
    <t>9.2.2</t>
  </si>
  <si>
    <t>Мероприятие 9.2.2  Организационные мероприятия по подготовке, проведению и формированию итогов Всероссийской переписи населения 2020 года</t>
  </si>
  <si>
    <t>9.2.3</t>
  </si>
  <si>
    <t>Мероприятие 9.2.3 Развитие и информационно-технологическое сопровождение автоматизированной системы Всероссийской переписи населения (АС ВПН) информационно-вычислительной системы (ИВС) Росстата для обеспечения обработки материалов Всероссийской переписи населения 2020 года</t>
  </si>
  <si>
    <t>9.3</t>
  </si>
  <si>
    <t>Основное мероприятие 9.3 Подготовка, проведение и подведение итогов всероссийских сельскохозяйственных переписей (микропереписей)</t>
  </si>
  <si>
    <t>9.3.1</t>
  </si>
  <si>
    <t>Мероприятие 9.3.1 Проведение методологических разработок по организации и проведению всероссийских сельскохозяйственных переписей (микропереписей)</t>
  </si>
  <si>
    <t>Шашлова Н.В., Начальник Управления статистики сельского хозяйства и окружающей природной среды, Федеральная служба государственной статистики</t>
  </si>
  <si>
    <t>9.4</t>
  </si>
  <si>
    <t>Основное мероприятие 9.4 Разработка базовых таблиц «затраты - выпуск» и подготовка, проведение и подведение итогов сплошного федерального статистического наблюдения за деятельностью субъектов малого и среднего предпринимательства</t>
  </si>
  <si>
    <t>9.4.3</t>
  </si>
  <si>
    <t>9.5</t>
  </si>
  <si>
    <t>Основное мероприятие 9.5 Организация системы федеральных статистических наблюдений по социально-демографическим проблемам и мониторинга  экономических потерь от смертности, заболеваемости и инвалидизации населения</t>
  </si>
  <si>
    <t>9.5.2</t>
  </si>
  <si>
    <t>Фролова Е.Б., Начальник Управления статистики уровня жизни и обследований домашних хозяйств , Федеральная служба государственной статистики</t>
  </si>
  <si>
    <t>9.5.3</t>
  </si>
  <si>
    <t>9.5.4</t>
  </si>
  <si>
    <t>9.5.5</t>
  </si>
  <si>
    <t>30.04.2020</t>
  </si>
  <si>
    <t>Зайнуллина З.Ж., Начальник Управления статистики труда, Федеральная служба государственной статистики</t>
  </si>
  <si>
    <t>31.12.2020</t>
  </si>
  <si>
    <t>Дудорова О.Ю., Начальник Управления статистики образования, науки и инноваций, Федеральная служба государственной статистики</t>
  </si>
  <si>
    <t>9.6</t>
  </si>
  <si>
    <t>Основное мероприятие 9.6 Организация и проведение  выборочных обследований отдельных аспектов занятости населения и оплаты труда</t>
  </si>
  <si>
    <t>9.6.1</t>
  </si>
  <si>
    <t>Мероприятие 9.6.1 Подготовка, проведение и обработка итогов выборочных обследований рабочей силы</t>
  </si>
  <si>
    <t>9.6.2</t>
  </si>
  <si>
    <t>Мероприятие 9.6.2 Подготовка, проведение и обработка итогов статистических наблюдений за численностью и заработной платой работников по категориям в организациях социальной сферы и науки</t>
  </si>
  <si>
    <t>9.6.3</t>
  </si>
  <si>
    <t>Мероприятие 9.6.3 Подготовка, проведение и обработка итогов выборочного наблюдения за деятельностью хозяйств населения</t>
  </si>
  <si>
    <t>9.7</t>
  </si>
  <si>
    <t>Основное мероприятие 9.7 Развитие системы государственной статистики</t>
  </si>
  <si>
    <t>9.7.2</t>
  </si>
  <si>
    <t>9.7.3</t>
  </si>
  <si>
    <t>Мероприятие 9.7.3 Совершенствование социальной статистики</t>
  </si>
  <si>
    <t>9.7.4</t>
  </si>
  <si>
    <t>Мероприятие 9.7.4 Развитие кадрового потенциала</t>
  </si>
  <si>
    <t>9.Р3</t>
  </si>
  <si>
    <t>Основное мероприятие 9.Р3 Федеральный проект "Старшее поколение"</t>
  </si>
  <si>
    <t>9.Р3.1</t>
  </si>
  <si>
    <t>Мероприятие 9.Р3.1 Организация и проведение выборочного наблюдения состояния здоровья населения в целях оценки показателя ожидаемой продолжительности здоровой жизни</t>
  </si>
  <si>
    <r>
      <rPr>
        <b/>
        <sz val="14"/>
        <rFont val="Times New Roman"/>
        <family val="1"/>
        <charset val="204"/>
      </rPr>
      <t>Форма мониторинга реализации государственной программы (квартальная)</t>
    </r>
  </si>
  <si>
    <r>
      <rPr>
        <b/>
        <sz val="14"/>
        <rFont val="Times New Roman"/>
        <family val="1"/>
        <charset val="204"/>
      </rPr>
      <t>Ответственный исполнитель: Министерство экономического развития Российской Федерации</t>
    </r>
  </si>
  <si>
    <r>
      <rPr>
        <sz val="14"/>
        <rFont val="Times New Roman"/>
        <family val="1"/>
        <charset val="204"/>
      </rPr>
      <t>№ п/п</t>
    </r>
  </si>
  <si>
    <r>
      <rPr>
        <sz val="14"/>
        <rFont val="Times New Roman"/>
        <family val="1"/>
        <charset val="204"/>
      </rPr>
      <t>Наименование ВЦП, основного мероприятия, мероприятия ФЦП, контрольного события программы</t>
    </r>
  </si>
  <si>
    <r>
      <rPr>
        <sz val="14"/>
        <rFont val="Times New Roman"/>
        <family val="1"/>
        <charset val="204"/>
      </rPr>
      <t>Статус контрольного события</t>
    </r>
  </si>
  <si>
    <r>
      <rPr>
        <sz val="14"/>
        <rFont val="Times New Roman"/>
        <family val="1"/>
        <charset val="204"/>
      </rPr>
      <t>Ответственный исполнитель</t>
    </r>
  </si>
  <si>
    <r>
      <rPr>
        <sz val="14"/>
        <rFont val="Times New Roman"/>
        <family val="1"/>
        <charset val="204"/>
      </rPr>
      <t>Плановая дата окончания реализации мероприятия/ наступления контрольного события</t>
    </r>
  </si>
  <si>
    <r>
      <rPr>
        <sz val="14"/>
        <rFont val="Times New Roman"/>
        <family val="1"/>
        <charset val="204"/>
      </rPr>
      <t>Фактическая дата окончания реализации мероприятия/ наступления контрольного события</t>
    </r>
  </si>
  <si>
    <r>
      <rPr>
        <sz val="14"/>
        <rFont val="Times New Roman"/>
        <family val="1"/>
        <charset val="204"/>
      </rPr>
      <t>Ожидаемая дата наступления контрольного события/ожидаемое значение контрольного события</t>
    </r>
  </si>
  <si>
    <r>
      <rPr>
        <sz val="14"/>
        <rFont val="Times New Roman"/>
        <family val="1"/>
        <charset val="204"/>
      </rPr>
      <t>Фактический результат реализации мероприятия</t>
    </r>
  </si>
  <si>
    <r>
      <rPr>
        <sz val="14"/>
        <rFont val="Times New Roman"/>
        <family val="1"/>
        <charset val="204"/>
      </rPr>
      <t>Расходы федерального бюджета на реализацию государственной программы, тыс. руб.</t>
    </r>
  </si>
  <si>
    <r>
      <rPr>
        <sz val="14"/>
        <rFont val="Times New Roman"/>
        <family val="1"/>
        <charset val="204"/>
      </rPr>
      <t>Заключено контрактов на отчетную дату, тыс. руб.</t>
    </r>
  </si>
  <si>
    <r>
      <rPr>
        <sz val="14"/>
        <rFont val="Times New Roman"/>
        <family val="1"/>
        <charset val="204"/>
      </rPr>
      <t>Сводная бюджетная роспись на отчетную дату, тыс. руб.</t>
    </r>
  </si>
  <si>
    <r>
      <rPr>
        <sz val="14"/>
        <rFont val="Times New Roman"/>
        <family val="1"/>
        <charset val="204"/>
      </rPr>
      <t>Предусмотрено ГП</t>
    </r>
  </si>
  <si>
    <r>
      <rPr>
        <sz val="14"/>
        <rFont val="Times New Roman"/>
        <family val="1"/>
        <charset val="204"/>
      </rPr>
      <t>Кассовое исполнение на отчетную дату</t>
    </r>
  </si>
  <si>
    <r>
      <rPr>
        <sz val="14"/>
        <rFont val="Times New Roman"/>
        <family val="1"/>
        <charset val="204"/>
      </rPr>
      <t>1</t>
    </r>
  </si>
  <si>
    <r>
      <rPr>
        <sz val="14"/>
        <rFont val="Times New Roman"/>
        <family val="1"/>
        <charset val="204"/>
      </rPr>
      <t>2</t>
    </r>
  </si>
  <si>
    <r>
      <rPr>
        <sz val="14"/>
        <rFont val="Times New Roman"/>
        <family val="1"/>
        <charset val="204"/>
      </rPr>
      <t>3</t>
    </r>
  </si>
  <si>
    <r>
      <rPr>
        <sz val="14"/>
        <rFont val="Times New Roman"/>
        <family val="1"/>
        <charset val="204"/>
      </rPr>
      <t>4</t>
    </r>
  </si>
  <si>
    <r>
      <rPr>
        <sz val="14"/>
        <rFont val="Times New Roman"/>
        <family val="1"/>
        <charset val="204"/>
      </rPr>
      <t>5</t>
    </r>
  </si>
  <si>
    <r>
      <rPr>
        <sz val="14"/>
        <rFont val="Times New Roman"/>
        <family val="1"/>
        <charset val="204"/>
      </rPr>
      <t>6</t>
    </r>
  </si>
  <si>
    <r>
      <rPr>
        <sz val="14"/>
        <rFont val="Times New Roman"/>
        <family val="1"/>
        <charset val="204"/>
      </rPr>
      <t>7</t>
    </r>
  </si>
  <si>
    <r>
      <rPr>
        <sz val="14"/>
        <rFont val="Times New Roman"/>
        <family val="1"/>
        <charset val="204"/>
      </rPr>
      <t>8</t>
    </r>
  </si>
  <si>
    <r>
      <rPr>
        <sz val="14"/>
        <rFont val="Times New Roman"/>
        <family val="1"/>
        <charset val="204"/>
      </rPr>
      <t>9</t>
    </r>
  </si>
  <si>
    <r>
      <rPr>
        <sz val="14"/>
        <rFont val="Times New Roman"/>
        <family val="1"/>
        <charset val="204"/>
      </rPr>
      <t>10</t>
    </r>
  </si>
  <si>
    <r>
      <rPr>
        <sz val="14"/>
        <rFont val="Times New Roman"/>
        <family val="1"/>
        <charset val="204"/>
      </rPr>
      <t>11</t>
    </r>
  </si>
  <si>
    <r>
      <rPr>
        <sz val="14"/>
        <rFont val="Times New Roman"/>
        <family val="1"/>
        <charset val="204"/>
      </rPr>
      <t>12</t>
    </r>
  </si>
  <si>
    <r>
      <t>Ведутся работы по разработке технического задания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(АС МиСП) Информационно-вычислительной системы Росстата (ИВС Росстата), этап 2020 года.</t>
    </r>
    <r>
      <rPr>
        <sz val="14"/>
        <color rgb="FF000000"/>
        <rFont val="Times New Roman"/>
        <family val="1"/>
        <charset val="204"/>
      </rPr>
      <t xml:space="preserve">
</t>
    </r>
  </si>
  <si>
    <r>
      <t>Проводится подготовка основных методологических и организационных положений по сплошному федеральному статистическому наблюдению за деятельностью субъектов малого и среднего предпринимательства.</t>
    </r>
    <r>
      <rPr>
        <sz val="14"/>
        <color rgb="FF000000"/>
        <rFont val="Times New Roman"/>
        <family val="1"/>
        <charset val="204"/>
      </rPr>
      <t xml:space="preserve">
</t>
    </r>
  </si>
  <si>
    <r>
      <t xml:space="preserve">Итоги федерального статистического наблюдения о деятельности организаций, осуществляющих образовательную деятельность по дополнительным общеобразовательным программам для детей  в 2019 году  опубликованы  31.03.2020 на Интернет-портале Росстата по адресу: http://www.gks.ru/ Официальная статистика/ Население/ Образование/ Итоги федеральных статистических наблюдений /Дополнительное образование детей (форма № 1-ДОП).
Доведены средства в территориальные органы Росстата для заключения контрактов с физическими лицами для выполнения в период с 8 января по 28 февраля 2020 года работ по уточнению списков респондентов федерального статистического наблюдения, проверке информационного массива первичных данных по запросам федерального уровня, предусмотренных Положением по организации и проведению Росстатом федерального статистического наблюдения за дополнительным образованием детей, утвержденным приказом Росстата от 16.11.2018 № 676.
</t>
    </r>
    <r>
      <rPr>
        <sz val="14"/>
        <color rgb="FF000000"/>
        <rFont val="Times New Roman"/>
        <family val="1"/>
        <charset val="204"/>
      </rPr>
      <t xml:space="preserve">
</t>
    </r>
  </si>
  <si>
    <t>9.1.1.4</t>
  </si>
  <si>
    <t>Контрольное событие 9.1.1.4. Сформирована и размещена на Интернет-портале Росстата официальная статистическая информация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по показателям, закрепленным за Росстатом</t>
  </si>
  <si>
    <t>Бугакова Н.С. (Федеральная служба государственной статистики), Начальник Управления сводных статистических работ и общественных связей</t>
  </si>
  <si>
    <t>Мероприятие 9.1.2. Организация мероприятий по выполнению научно-исследовательских работ в целях совершенствования официальной статистической методологии</t>
  </si>
  <si>
    <t>Клочкова Е.Н. (Федеральная служба государственной статистики), Начальник Аналитического управления</t>
  </si>
  <si>
    <t>9.1.3</t>
  </si>
  <si>
    <t>9.2.2.2</t>
  </si>
  <si>
    <t>Контрольное событие 9.2.2.2. Подготовлен и представлен в Минэкономразвития России для внесения в Правительство Российской Федерации проект постановления Правительства Российской Федерации, определяющий порядок хранения переписных листов и иных документов Всероссийской переписи населения 2020 года</t>
  </si>
  <si>
    <t>9.2.4</t>
  </si>
  <si>
    <t>Мероприятие 9.2.4. Обработка материалов Всероссийской переписи населения 2020 года</t>
  </si>
  <si>
    <t>9.3.4</t>
  </si>
  <si>
    <t>Мероприятие 9.3.4. Организационные мероприятия по  подготовке к проведению и подведению итогов всероссийских сельскохозяйственных переписей (микропереписей)</t>
  </si>
  <si>
    <t>Бранов А.А. (Федеральная служба государственной статистики), Начальник Управления делами</t>
  </si>
  <si>
    <t>Мероприятие 9.4.2 Организационные мероприятия по подготовке и поведению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t>
  </si>
  <si>
    <t>9.4.2</t>
  </si>
  <si>
    <t>Мероприятие 9.4.3. Выполнение научно-исследовательских работ для проведения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 за 2021 год</t>
  </si>
  <si>
    <t>Устинова Н.Е. (Федеральная служба государственной статистики), Начальник Управления статистики затрат и выпуска</t>
  </si>
  <si>
    <t>9.4.4</t>
  </si>
  <si>
    <t>Мероприятие 9.4.4 Организационные мероприятия для подготовки, проведения и подведения итогов федерального статистического наблюдения за деятельностью субъектов малого и среднего предпринимательства за 2020 год</t>
  </si>
  <si>
    <t>Шустова Е.А. (Федеральная служба государственной статистики), Начальник Управления статистики предприятий</t>
  </si>
  <si>
    <t>9.4.5</t>
  </si>
  <si>
    <t>Мероприятие 9.4.5 Развитие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(МиСП) информационно-вычислительной системы (ИВС) Росстата</t>
  </si>
  <si>
    <t>9.5.1</t>
  </si>
  <si>
    <t>Мероприятие 9.5.1 Организация и проведение выборочного наблюдения качества и доступности услуг в сферах образования, здравоохранения и социального обслуживания, содействия занятости населения</t>
  </si>
  <si>
    <t>Мероприятие 9.5.2 Организация и проведение выборочного наблюдения доходов населения и участия в социальных программах</t>
  </si>
  <si>
    <t>Мероприятие 9.5.3 Организация и проведение комплексного наблюдения условий жизни населения</t>
  </si>
  <si>
    <t>Мероприятие 9.5.4 Организация и проведение выборочного наблюдения использования суточного фонда времени населением</t>
  </si>
  <si>
    <t>9.5.4.1</t>
  </si>
  <si>
    <t>Контрольное событие 9.5.4.1. Опубликованы итоги выборочного наблюдения использования суточного фонда времени населением 2019 года</t>
  </si>
  <si>
    <t>Мероприятие 9.5.5 Организация и проведение выборочного наблюдения  участия населения в непрерывном образовании</t>
  </si>
  <si>
    <t>9.5.6</t>
  </si>
  <si>
    <t>Мероприятие 9.5.6 Организация и проведение статистического наблюдения   за деятельностью организации, осуществляющей образовательную деятельность по дополнительным общеобразовательным программам для детей</t>
  </si>
  <si>
    <t>9.5.6.1</t>
  </si>
  <si>
    <t>Контрольное событие 9.5.6.1. Опубликованы итоги  федерального статистического наблюдения за деятельностью организации, осуществляющей образовательную деятельность по дополнительным общеобразовательным программам для детей  в 2019 году</t>
  </si>
  <si>
    <t>9.5.9</t>
  </si>
  <si>
    <t>Мероприятие 9.5.9 Формирование статистических показателей для Федеральных проектов «Содействие занятости женщин – создание дошкольного образования для детей в возрасте до трех лет», «Финансовая поддержка семей при рождении детей», «Старшее поколение» Национального проекта «Демография»</t>
  </si>
  <si>
    <t>Мероприятие 9.7.2 Развитие современной структуры и технологии систем сбора, обработки и распространения данных</t>
  </si>
  <si>
    <t>Оксенойт Г.К. (Федеральная служба государственной статистики), начальник Управление статистики зарубежных стран и международных статистических проектов</t>
  </si>
  <si>
    <t>9.7.5</t>
  </si>
  <si>
    <t>Мероприятие 9.7.5.  Управление проектом «Развитие системы государственной статистики - 2»</t>
  </si>
  <si>
    <t>Мероприятие 9.7.1.  Модернизация методологии экономической статистики в части Системы природно-экономического учета</t>
  </si>
  <si>
    <t>Наименование государственной программы: Экономическое развитие и инновационная экономика.                                                    Отчетный период II квартал 2020 г.</t>
  </si>
  <si>
    <t>9.1.2.1</t>
  </si>
  <si>
    <t>Контрольное событие 9.1.2.1 Подготовлен отчет о результатах выполнения Плана научно-исследовательских работ Росстата на 2019 год</t>
  </si>
  <si>
    <t>9.2.2.1</t>
  </si>
  <si>
    <t>Контрольное событие 9.2.2.1. Доведены субвенции до органов исполнительной власти субъектов Российской Федерации уполномоченных по вопросам подготовки, проведения и подведения итогов Всероссийской переписи населения 2020 года</t>
  </si>
  <si>
    <t>9.5.3.1</t>
  </si>
  <si>
    <t>Контрольное событие 9.5.3.1. Утвержден приказ Росстата о Календарном плане подготовки, проведения  и обработки Комплексного наблюдения условий жизни населения на 2020 год</t>
  </si>
  <si>
    <t>9.5.5.1</t>
  </si>
  <si>
    <t xml:space="preserve">Контрольное событие 9.5.5.1. Утвержден приказ Росстата о Календарном плане подготовки и проведения выборочного наблюдения
участия населения в непрерывном образовании 2020 года
</t>
  </si>
  <si>
    <t>9.5.9.1</t>
  </si>
  <si>
    <t>Контрольное событие 9.5.9.1. Опубликованы статистические данные, характеризующие уровень занятости женщин, имеющих детей дошкольного возраста</t>
  </si>
  <si>
    <t>Контрольное событие 9.6.1.1. Опубликованы итоги выборочных обследований рабочей силы</t>
  </si>
  <si>
    <t>9.6.1.1</t>
  </si>
  <si>
    <t>9.6.2.1</t>
  </si>
  <si>
    <t>Контрольное событие 9.6.2.1. Опубликованы итоги федеральных статистических наблюдений за средней заработной платой отдельных (целевых) категорий работников социальной сферы и науки, в отношении которых предусмотрены мероприятия по повышению средней заработной платы</t>
  </si>
  <si>
    <t>9.7.1.1</t>
  </si>
  <si>
    <t>Контрольное событие 9.7.1.1. Разработаны методологические подходы по поэтапному внедрению в статистическую практику приоритетных счетов Системы природно-экономического учета</t>
  </si>
  <si>
    <t xml:space="preserve">В феврале 2020 г. подготовлен отчет о результатах выполнения Плана научно-исследовательских работ Росстата за 2019 год. 
Подготовлен и 13 февраля 2020 г. представлен руководителю Росстата отчет о результатах выполнения Плана научно-исследовательских работ Росстата за 2019 год, утвержденного приказом Росстата от 06.12.2018 № 716 (с изм. и доп.). 
В рамках раздела I Плана научно-исследовательских работ Федеральной службы государственной статистики на 2020-2022 гг., утвержденного приказом Росстата от 14.02.2020 № 69 (с изм. от 30.03.2020 № 169), в 2020 году за счет средств текущего финансирования НИОКР предусмотрено к выполнению научными организациями на контрактной основе 7 научно-исследовательских работ. 
В соответствии с заключенными государственными контрактами осуществляется сопровождение Информационно-вычислительной системы Росстата. 
Оказываются  услуги по обеспечению  связью  центрального аппарата  и территориальных органов государственной статистики. 
Утверждены и размещены на официальном сайте единой информационной системы в сфере закупок (www.zakupki.gov.ru) конкурсные документации:
- по разработке рекомендаций по совершенствованию нормативно-правовой базы деятельности и учета групп предприятий на основе результатов комплексного исследования зарубежной и российской законодательной практики, а также анализу их деятельности с использованием консолидированной финансовой отчетности (этап 2020 года, этап 2021 года) (извещение от 26.03.2020 № 0173100011920000011);
- на выполнение работ по приведению систем защиты информации информационно-вычислительной системы Росстата (ИВС Росстата) в соответствие требованиям действующего законодательства Российской Федерации в области защиты информации"  (извещение  от 30.03.2020 №0173100011920000018);
- по разработке подходов к формированию статистических показателей, характеризующих деятельность микропредприятий, на основе информационных ресурсов ФНС России в целях снижения административной нагрузки на малый бизнес (извещение от 30.03.2020 № 0173100011920000019);
- на оказание услуг по аттестации государственной информационной системы "Информационно-вычислительная система Росстата" по требованиям безопасности информации (этап 1)  (извещение  от 22.04.2020 №0173100011920000039).
Заключены государственные контракты:
- от 16.01.2020 № 1-П/242-2020/ГМЦ-1 по осуществлению работ по сопровождению информационно-вычислительной системы Росстата (ИВС Росстата),  обеспечению выполнения Производственного плана  Росстата на 2020 год;
- от 18.03.2020 № 19-ПРР/242-КРОК Регион на оказание услуг по системному сопровождению подсистемы подготовки электронных экономических описаний информационно-вычислительной системы Росстата (ИВС Росстата); 
- от 18.03.2020 № 17-ПРР/242-КРОК Регион на оказание услуг по системному сопровождению единой системы сбора и обработки статистической информации информационно-вычислительной системы Росстата (ИВС Росстата) в части электронного сбора данных; 
- от 20.03.2020 № 16-ПРР/242-Ланит на оказание услуг по системному сопровождению аппаратно программного комплекса регистрации цен и тарифов на товары и услуги (АПК РЦ), интегрированного с модернизированной единой системой сбора и обработки статистической информации информационно-вычислительной системы Росстата (ИВС Росстата); 
 - от 12.03.2020 № 15-ПРР/242-ОНЛАНТА на оказание услуг по системному сопровождению системы виртуализации и мониторинга информационно-вычислительной системы Росстата (ИВС Росстата);
- от 27.02.2020  № 12-ПРР/242-ПРАЙМ ГРУП на оказание услуг по системному сопровождению централизованной системы обработки данных информационно-вычислительной системы Росстата (ИВС Росстата);
- от 08.04.2020 №16-ПРР/242-2020/ОНЛАНТА-2 на оказание услуг по системному сопровождению единой ведомственной мультисервисной сети информационно-вычислительной системы Росстата (ИВС Росстата); 
- от 07.04.2020 №23-ПРР/242-КРОК Регион на оказание услуг по системному сопровождению системы электронного документооборота информационно-вычислительной системы Росстата (ИВС Росстата).
В соответствии с заключенными государственными контрактами оказаны услуги по сопровождению подсистем ИВС Росстата.
В соответствии с Государственным контрактом от 08.07.2019 № 43-НР-2019-2020/КО ИНВЕСТ-1 осуществляется выполнение научно-исследовательской работы по разработке рекомендаций по стоимостной оценке строительных объектов для  международных сопоставлений ВВП (этап 2020 года).
В территориальных органах Росстата заключаются государственные контракты на оказание услуг связи, на поставку расходных материалов и запасных частей для автоматизированных рабочих мест.
</t>
  </si>
  <si>
    <r>
      <t xml:space="preserve">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310 работ. 
Сформирована и размещена на интернет-портале Росстата  в  рубрике "Региональная статистика" официальная статистическая информация по показателям для оценки эффективности деятельности органов исполнительной власти субъектов Российской Федерации, относящимся к компетенции Росстата,  в соответствии с Указом Президента Российской Федерации  от 25.04. 2019  № 193 «Об оценке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(https://gks.ru/free_doc/new_site/rosstat/pok-monitor/pok-monitor.html).
Во исполнение п. 4 постановления Правительства Российской Федерации от 17.07.2019  № 915 информация направлена в Минэкономразвития России письмами от 15.04.2020 № СО-04-3/354-ПМ и от 29.04.2020 № КЛ-06-5/399-ПМ.
</t>
    </r>
    <r>
      <rPr>
        <sz val="14"/>
        <color rgb="FF000000"/>
        <rFont val="Times New Roman"/>
        <family val="1"/>
        <charset val="204"/>
      </rPr>
      <t xml:space="preserve">
</t>
    </r>
  </si>
  <si>
    <r>
      <t xml:space="preserve">В рамках раздела I Плана научно-исследовательских работ Федеральной службы государственной статистики на 2020-2022 гг., утвержденного приказом Росстата от 14.02.2020 № 69 (с изм. от 30.03.2020 № 169), в 2020 году за счет средств текущего финансирования НИОКР предусмотрено к выполнению научными организациями на контрактной основе 7 научно-исследовательских работ. В соответствии с Государственным контрактом от 08.07.2019 № 43-НР-2019-2020/КО ИНВЕСТ-1 осуществляется выполнение научно-исследовательской работы по разработке рекомендаций по стоимостной оценке строительных объектов для  международных сопоставлений ВВП (этап 2020 года). Подготовлен и 13 февраля 2020 г. представлен руководителю Росстата отчет о результатах выполнения Плана научно-исследовательских работ Росстата за 2019 год, утвержденного приказом Росстата от 06.12.2018 № 716 
(с изм. и доп.). 
За 4 месяца 2020 года утверждены и размещены на официальном сайте единой информационной системы в сфере закупок 6 конкурсных документаций на выполнение научно-исследовательских работ по:
- разработке рекомендаций по совершенствованию нормативно-правовой базы деятельности и учета групп предприятий на основе результатов комплексного исследования зарубежной и российской законодательной практики, а также анализу их деятельности с использованием консолидированной финансовой отчетности (этап 2020 года, этап 2021 года) (извещение от 26.03.2020 № 0173100011920000011);
 - разработке подходов к формированию статистических показателей, характеризующих деятельность микропредприятий, на основе информационных ресурсов ФНС России в целях снижения административной нагрузки на малый бизнес (извещение от 30.03.2020 № 0173100011920000019);
- актуализации алгоритмов формирования ресурсно-технологических моделей по видам экономической деятельности в целях расчета индексов цен в строительстве (извещение от 08.04.2020 № 0173100011920000029);
- разработке рекомендаций по разработке сценариев демографического развития Российской Федерации и ее субъектов на долгосрочный период для расчета перспективной численности и возрастно-полового состава населения (извещение от 23.04.2020 №  0173100011920000040);
- разработке рекомендаций по совершенствованию и актуализации выборочной совокупности единиц наблюдения для проведения в субъектах Российской Федерации Выборочного обследования бюджетов домашних хозяйств (этап 2020 года) (извещение от 07.05.2020 № 0173100011920000050); 
-  разработке рекомендаций по совершенствованию методов формирования итоговых показателей расходов домашних хозяйств на основании данных выборочного обследования бюджетов домашних хозяйств в соответствии с рекомендациями Евростата по гармонизации программ обследований расходов домашних хозяйств  в государствах - членах ЕС  (извещение от 29.04.2020 № 0173100011920000046 ).
</t>
    </r>
    <r>
      <rPr>
        <sz val="14"/>
        <color rgb="FF000000"/>
        <rFont val="Times New Roman"/>
        <family val="1"/>
        <charset val="204"/>
      </rPr>
      <t xml:space="preserve">
</t>
    </r>
  </si>
  <si>
    <t xml:space="preserve">Заключен государственный контракт от 16.01.2020 № 1-П/242-2020/ГМЦ-1 по осуществлению работ по сопровождению информационно-вычислительной системы Росстата (ИВС Росстата),  обеспечению выполнения Производственного плана  Росстата на 2020 год. 
Оказываются  услуги по обеспечению  связью  центрального аппарата  и территориальных органов государственной статистики. 
Утверждены и размещены на официальном сайте единой информационной системы в сфере закупок (www.zakupki.gov.ru) конкурсные документации на:
- выполнение работ по приведению систем защиты информации информационно-вычислительной системы Росстата (ИВС Росстата) в соответствие требованиям действующего законодательства Российской Федерации в области защиты информации (извещение  от 30.03.2020 №0173100011920000018);
- оказание услуг по аттестации государственной информационной системы "Информационно-вычислительная система Росстата" по требованиям безопасности информации (этап 1)  (извещение  от 22.04.2020 №0173100011920000039).
Заключены государственные контракты:
- от 18.03.2020 № 19-ПРР/242-КРОК Регион на оказание услуг по системному сопровождению подсистемы подготовки электронных экономических описаний информационно-вычислительной системы Росстата (ИВС Росстата); 
- от 18.03.2020 № 17-ПРР/242-КРОК Регион на оказание услуг по системному сопровождению единой системы сбора и обработки статистической информации информационно-вычислительной системы Росстата (ИВС Росстата) в части электронного сбора данных; 
- от 20.03.2020 № 16-ПРР/242-Ланит на оказание услуг по системному сопровождению аппаратно программного комплекса регистрации цен и тарифов на товары и услуги (АПК РЦ), интегрированного с модернизированной единой системой сбора и обработки статистической информации информационно-вычислительной системы Росстата (ИВС Росстата); 
 - от 12.03.2020 № 15-ПРР/242-ОНЛАНТА на оказание услуг по системному сопровождению системы виртуализации и мониторинга информационно-вычислительной системы Росстата (ИВС Росстата);
- от 27.02.2020 № № 12-ПРР/242-ПРАЙМ ГРУП на оказание услуг по системному сопровождению централизованной системы обработки данных информационно-вычислительной системы Росстата (ИВС Росстата);
- от 08.04.2020 №16-ПРР/242-2020/ОНЛАНТА-2 на оказание услуг по системному сопровождению единой ведомственной мультисервисной сети информационно-вычислительной системы Росстата (ИВС Росстата); 
- от 07.04.2020 №23-ПРР/242-КРОК Регион на оказание услуг по системному сопровождению системы электронного документооборота информационно-вычислительной системы Росстата (ИВС Росстата).
В соответствии с заключенными государственными контрактами оказаны услуги по сопровождению подсистем ИВС Росстата.
В территориальных органах Росстата заключаются государственные контракты на оказание услуг связи, на поставку расходных материалов и запасных частей для автоматизированных рабочих мест.
</t>
  </si>
  <si>
    <t xml:space="preserve">Приказом Росстата утверждена методика расчета тиражей немашиночитаемых документов для проведения Всероссийской переписи населения 2020 года, согласно пункту 1.3.12 Календарного плана  подготовки, проведения Всероссийской переписи населения 2020 года, обработки сведений, подведения и официального опубликования итогов переписи населения, хранения и уничтожения материалов на период 2019-2023 гг. (от 03.02.2020 № 9-у).
Утверждены и размещены на официальном сайте единой информационной системы в сфере закупок (www.zakupki.gov.ru) конкурсные документации:
- на поставку средств обнаружения вторжений для обеспечения мероприятий проведения Всероссийской переписи населения 2020 года (извещение  от 08.04.2020 № 0173100011920000028).
- на поставку оборудования для оснащения рабочих мест регионального уровня информационно-вычислительной системы Росстата (ИВС Росстата) для подготовки, обработки материалов и получения итогов ВПН-2020 (вторая очередь)  (извещение  от 28.04.2020 №0173100011920000043);
- на поставку базовых комплектов технических средств регионального и федерального уровней автоматизированной системы  для подготовки, проведения, обработки материалов и получения итогов Всероссийской переписи населения 2020 года, этап 2020 года (извещение  от 28.04.2020 №0173100011920000044);
- на приведение автоматизированной системы для подготовки, проведения, обработки материалов и получения итогов Всероссийской переписи населения 2020 года в соответствие требованиям действующего законодательства Российской Федерации в области защиты информации (извещение  от 15.04.2020 № 0173100011920000030);
- по разработке концепции и проектного решения по созданию Цифровой аналитической платформы «Население» на базе итогов Всероссийской переписи населения 2020 года (извещение от   16.04.2020  № 0173100011920000031);
- по разработке рекомендаций по присоединению спецконтингентов к численности населения при Всероссийской переписи населения 2020 года (извещение от 16.04.2020 № 0173100011920000032);
- по разработке рекомендаций по консолидации данных о населении, полученных из административных источников, для проведения контрольных процедур при Всероссийской переписи населения 2020 года (извещение от 16.04.2020 № 0173100011920000033).
Заключены государственные контракты:
- от 25.03.2020 года № 19-ВПН-2020/МультиТехнологии на оказание услуг по размещению информационных телевизионных роликов по Всероссийской переписи населения 2020 года; 
- от 15.04.2020 № 23-ВПН-2020/Вивион-1 на оказанию услуг по переводу переписных документов Всероссийской переписи населения 2020 года на языки народов Российской Федерации и иностранные языки;
- от 24.04.2020 № 25-ВПН-2020/САЯПИН-1 по разработке учебных курсов для проведения обучения всех категорий переписных работников Всероссийской переписи населения 2020 года;
На основании распоряжения Праавительства РФ от 01.08.2019 №1700-р "Об определении единственными исполнителями осуществляемых Росстатом в 2019-2020 годах закупок в рамках проведения Всероссийской переписи населения 2020 года"  заключены государственные контракты:
-  от 27.09.2019 № 83-ВПН/242-2019-2020/РОСТЕЛЕКОМ-1  на выполнение работ и оказание услуг по разработке, вводу в эксплуатацию и сопровождению специализированного программного обеспечения автоматизированной системы, предназначенной для подготовки и проведения переписи, обработки материалов и подведения итогов переписи, этап 2019-2020 гг.;
-  от 07.02.2020 № № 5.1-ВПН/242-2020/РОСТЕЛЕКОМ-2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операпционной системой, сведения о которой включены в единый реестр российских программ для электронных вычислительных машин и баз данных (первая чередь) (за счет средств выделенных Росстату распоряжением Правительства Российской Федерации от 22 февраля 2020 г. № 410-р  из резервного фонда Правительства РФ, произведен  авансовый платеж в размере 90%);
- от 29.04.2020№31-ВПН-2020/ГМЦ-4  на оказание услуг по подготовке  к автоматизированной обработке и по автоматизированной обработке  материалов Всероссийской переписи населения 2020 г., этап I.
В марте 2020 г. во исполнение протокола заседания Комиссии Правительства Российской Федерации от 10.12.2019 № 2 были направлены  письма:
- членам комиссии о тестировании переписного листа в электронной форме  на ЕПГУ об исполнении п. 4 раздела II протокола Комиссии;
- членам комиссии о рассмотрении вопроса целесообразности посещения переписчиками, граждан прошедших перепись на ЕПГУ об исполнении п. 5 раздела II Комиссии;
- в Минэкономразвития России о согласовании проекта распоряжения Правительства Российской Федерации о внесении изменений в состав Комиссии Правительства Российской Федерации по проведению Всероссийской переписи населения 2020 года, утвержденный распоряжением Правительства Российской Федерации от 27 декабря 2018 г. № 2961-р (от 03.03.2020 № ПС-08-2/214-ПМ). 
Ведутся работы по заключению государственного контракта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операпционной системой, сведения о которой включены в единый реестр российских программ для электронных вычислительных машин и баз данных " (вторая очередь),  выделенных Росстату распоряжением Правительства Российской Федерации от 22 февраля 2020 г. № 410-р  из резервного фонда Правительства РФ.
</t>
  </si>
  <si>
    <t xml:space="preserve">Утверждены и размещены на официальном сайте единой информационной системы в сфере закупок (www.zakupki.gov.ru) конкурсные документации:
- по разработке концепции и проектного решения по созданию Цифровой аналитической платформы «Население» на базе итогов Всероссийской переписи населения 2020 года (извещение от   16.04.2020  № 0173100011920000031);
- по разработке рекомендаций по присоединению спецконтингентов к численности населения при Всероссийской переписи населения 2020 года (извещение от 16.04.2020 № 0173100011920000032);
- по разработке рекомендаций по консолидации данных о населении, полученных из административных источников, для проведения контрольных процедур при Всероссийской переписи населения 2020 года (извещение от 16.04.2020 № 0173100011920000033).
По государственному контракту от 04.07.2019 № 40-НР-ВПН-2019-2020/МИРЭА-2 по разработке алгоритмов устранения возрастной аккумуляции в данных о возрастной структуре населения, полученных по итогам переписи населения Исполнителем в соответствии с Техническим заданием и Календарным планом выполняются работы по II этапу. Срок окончания выполнения работ по контракту – ноябрь 2020 г.
По государственному контракту от 08.08.2019 № 53-НР-ППН-2019-2020/НИИ-3 по разработке рекомендаций по доработке алгоритмов проведения импутации при создании автоматизированной системы для обработки материалов ВПН-2020 по итогам проведения пробной переписи населения 2018 г. (этап 2019, 2020 годов). Исполнителем в соответствии с Техническим заданием и Календарным планом выполняются работы по II этапу по разработке рекомендаций по доработке алгоритмов проведения импутации при созхдании автоматизированной системы для обработки материалов ВПН-2020 по итогам проведения пробной переписи населения 2018 г. (этап 2020 г.). Срок окончания выполнения работ по контракту – ноябрь 2020 г.
По государственному контракту от 22.08.2019 № 63-НР-ВПН-2019-2020/Технократ-1  по разработке рекомендаций по подготовке и применению алгоритмов объединения (консолидации) первичных данных переписи населения из разных источников (этап 2019, 2020 годов). Исполнителем в соответствии с Техническим заданием и Календарным планом выполняются работы по II этапу по разработке рекомендаций по подготовке и применению алгоритмов объединения (консолидации) первичных данных переписи населения из разных источников (2020 годов).  Срок окончания выполнения работ по контракту – ноябрь 2020 г.
В марте 2020 г. во исполнение протокола заседания Комиссии Правительства Российской Федерации от 10.12.2019 № 2 были направлены  письма:
- членам комиссии о тестировании переписного листа в электронной форме  на ЕПГУ об исполнении п. 4 раздела II протокола Комиссии;
- членам комиссии о рассмотрении вопроса целесообразности посещения переписчиками, граждан прошедших перепись на ЕПГУ об исполнении п. 5 раздела II Комиссии;
- в Минэкономразвития России о согласовании проекта распоряжения Правительства Российской Федерации о внесении изменений в состав Комиссии Правительства Российской Федерации по проведению Всероссийской переписи населения 2020 года, утвержденный распоряжением Правительства Российской Федерации от 27 декабря 2018 г. № 2961-р (от 03.03.2020 № ПС-08-2/214-ПМ). 
</t>
  </si>
  <si>
    <t xml:space="preserve">Приказом Росстата утверждена методика расчета тиражей немашиночитаемых документов для проведения Всероссийской переписи населения 2020 года, согласно пункту 1.3.12 Календарного плана  подготовки, проведения Всероссийской переписи населения 2020 года, обработки сведений, подведения и официального опубликования итогов переписи населения, хранения и уничтожения материалов на период 2019-2023 гг. (от 03.02.2020 № 9-у). 
Подготовлен и направлен в Минэкономразвития России  проект постановления Правительства Российской Федерации "О порядке хранения переписных листов и иных документов Всероссийской переписи населения 2020 года" (письмо от 22.04.2020 № ПМ-17-3/381-ПМ).
Заключены государственные контракты:
 от 25.03.2020 года №19-ВПН-2020/МультиТехнологии на оказание услуг по размещению информационных телевизионных роликов по Всероссийской переписи населения 2020 года;
- от 15.04.2020 № 23-ВПН-2020/Вивион-1 на оказанию услуг по переводу переписных документов Всероссийской переписи населения 2020 года на языки народов Российской Федерации и иностранные языки;
- от 24.04.2020 № 25-ВПН-2020/САЯПИН-1 по разработке учебных курсов для проведения обучения всех категорий переписных работников Всероссийской переписи населения 2020 года.
</t>
  </si>
  <si>
    <t xml:space="preserve">Утверждены и размещены на официальном сайте единой информационной системы в сфере закупок (www.zakupki.gov.ru) конкурсные документации:
- на поставку средств обнаружения вторжений для обеспечения мероприятий проведения Всероссийской переписи населения 2020 года (извещение  от 08.04.2020 № 0173100011920000028).
- на поставку оборудования для оснащения рабочих мест регионального уровня информационно-вычислительной системы Росстата (ИВС Росстата) для подготовки, обработки материалов и получения итогов ВПН-2020 (вторая очередь)  (извещение  от 28.04.2020 №0173100011920000043);
- на поставку базовых комплектов технических средств регионального и федерального уровней автоматизированной системы  для подготовки, проведения, обработки материалов и получения итогов Всероссийской переписи населения 2020 года, этап 2020 года (извещение  от 28.04.2020 №0173100011920000044);
- на приведение автоматизированной системы для подготовки, проведения, обработки материалов и получения итогов Всероссийской переписи населения 2020 года в соответствие требованиям действующего законодательства Российской Федерации в области защиты информации (извещение  от 15.04.2020 № 0173100011920000030).
На основании распоряжения Праавительства РФ от 01.08.2019 №1700-р "Об определении единственными исполнителями осуществляемых Росстатом в 2019-2020 годах закупок в рамках проведения Всероссийской переписи населения 2020 года"  заключены государственные контракты:
-  от 27.09.2019 № 83-ВПН/242-2019-2020/РОСТЕЛЕКОМ-1  на выполнение работ и оказание услуг по разработке, вводу в эксплуатацию и сопровождению специализированного программного обеспечения автоматизированной системы, предназначенной для подготовки и проведения переписи, обработки материалов и подведения итогов переписи, этап 2019-2020 гг.;
-  от 07.02.2020 № 5.1-ВПН/242-2020/РОСТЕЛЕКОМ-2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операпционной системой, сведения о которой включены в единый реестр российских программ для электронных вычислительных машин и баз данных (первая очередь) (за счет средств выделенных Росстату распоряжением Правительства Российской Федерации от 22 февраля 2020 г. № 410-р  из резервного фонда Правительства РФ, произведен  авансовый платеж в размере 90%);
Доведены средства до территориальных органов Росстата на приобретение расходных материалов для офисного оборудования и оказание услуг связи.
</t>
  </si>
  <si>
    <t xml:space="preserve">На основании распоряжения Праавительства РФ от 01.08.2019 №1700-р "Об определении единственными исполнителями осуществляемых Росстатом в 2019-2020 годах закупок в рамках проведения Всероссийской переписи населения 2020 года"  заключен государственный контракт:
-  от 29.04.2020 №31-ВПН-2020/ГМЦ-4 на оказание услуг по подготовке  к автоматизированной обработке и по автоматизированной обработке  материалов Всероссийской переписи населения 2020 г., этап I.
В территориальных органах Росстата заключены гражданско-правовые договора с временным персоналом (Администраторы ЛВС) на выполнение работ,  связанных с подготовкой к Всероссийской переписи населения 2020 года.
</t>
  </si>
  <si>
    <t>Причины невыполнения/ отклонения сроков, объемов  финансирования мероприятий и контрольных событий и их влияние на ход реализации ГП</t>
  </si>
  <si>
    <t>Меры нейтрализации/ минимизации отклонения по контрольному событию, оказывающего существенное воздействие на реализацию госпрограммы</t>
  </si>
  <si>
    <t xml:space="preserve">Утверждены и размещены на официальном сайте единой информационной системы в сфере закупок – zakupki.gov.ru конкурсные документации:
- на оказание услуг по проведению контроля данных сельскохозяйственной микропереписи о состоянии сельскохозяйственных угодий с использованием средств спутникового мониторинга ( извещение от 31.03.2020 № 0173100011920000023);
- на выполнение работ по апробации методологии и организации проведения сельскохозяйственной микропереписи 2021 года (извещение от 31.03.2020 № 0173100011920000024).
Подготовлена конкурсная документация  на выполнение работы  по разработке  обучающей программы по заполнению форм переписных листов объектов сельскохозяйственной микропереписи 2021 года для лиц, осуществляющих сбор сведений об объектах сельскохозяйственной микропереписи, с использованием мультимедийных технологий.
Доведены бюджетные ассигнования до территориальных органов Росстата на заключение договоров с привлекаемым персоналом, на командировочные расходы, закупку транспортных услуг и услуг связи.
</t>
  </si>
  <si>
    <t>Срок проведения обучающего семинара по теме «Качество структурного обследования предприятий как информационной основы разработки таблиц "затраты-выпуск"» перенесен с апреля на сентябрь текущего года в соответствии с Приказом № 134 от 19.03.2020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27.12.2019 № 821). Доведены средства до территориальных органов Росстата на оплату командировочных расходов.</t>
  </si>
  <si>
    <t xml:space="preserve">Утверждены и размещены на официальном сайте единой информационной системы в сфере закупок – zakupki.gov.ru конкурсные документации на выполнение научно-исследовательских работ:
- по разработке рекомендаций по построению нефинансовых счетов сектора домашних хозяйств (извещение от 26.03.2020 № 0173100011920000012);
- по разработке рекомендаций по определению перечня показателей федерального статистического наблюдения за затратами на производство и продажу продукции за 2021 год с учетом отраслевой дифференциации и типов хозяйствующих субъектов (извещение от 21.04.2020  № 0173100011920000035);
- по разработке рекомендаций по статистической оценке шеринговой экономики в России и ее отражению в СНС и таблицах ресурсов и использования товаров и услуг (извещение от 21.04.2020  № 0173100011920000036);
- по разработке рекомендаций по формированию и актуализации состава групп продуктов в соответствии с ОКПД2 для проведения федералного статистического наблюдения за затратами на производство и продажу продукции за 2021 год для нефинансовых коммерческих организаций (извещение от 21.04.2020  № 0173100011920000037);
- по разработке рекомендаций по формированию и актуализации состава групп продуктов в соответствии с ОКПД2 для проведения федерального статистического наблюдения за затратами на производство и продажу продукции за 2021 год для некоммерческих организаций (извещение от 21.04.2020  № 0173100011920000038); 
- по разработке методов математического моделирования оценок показателей таблиц ресурсов и использования товаров и услуг в постоянных ценах (извещение от 24.04.2020 № 0173100011920000041);
- по разработке подходов к организации федерального статистического наблюдения за атратами на производство и продажу продукции за 2021 год с учетом типов хозяйствующих субъектов (извещение от 24.04.2020 № 0173100011920000042).
</t>
  </si>
  <si>
    <t xml:space="preserve">Приказами Росстата утверждены:
- Анкета выборочного наблюдения участия населения в непрерывном образовании (от 10.02.2020 
№ 52);
- Календарный план подготовки, проведения и обработки итогов выборочного наблюдения  участия населения в непрерывном образовании на 2020 год (от 28.02.2020 № 97);
- численность, распределение, сроки привлечения и условия выплат вознаграждения лицам, привлекаемым в 2020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участия населения в непрерывном образовании (от 27.02.2020 № 86);
- Календарный план подготовки, проведения и  обработки итогов Комплексного наблюдения условий жизни населения на 2020-2021 годы (от 13.02.2020  № 63);
- изменения в Календарный план подготовки, проведения и обработки итогов Комплексного наблюдения условий жизни населения на 2020-2021 годы (от 31.03.2020 № 175);
-  основные методологические и организационные положения по проведению выборочного наблюдения участия населения в непрерывном образовании в 2020 году (от 09.04.2020 №191);
В январе –апреле  2020 г. :
- проведены и завершены опросы по программе Выборочного наблюдения доходов населения и участия в социальных программах 2020 года с охватом 60 тыс. домохозяйств во всех субъектах Российской Федерации;
- продолжается оказание методологической поддержки ТОГСам по вопросам проведения наблюдения и заполнения вопросников на Портале ПК СДП; 
-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2019 года;
- проводится работа по подготовке базы микроданных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для публикации в открытом доступе;
- продолжались работы по вводу и формально-логическому контролю первичных статистических данных Выборочного наблюдения доходов населения и участия в социальных программах 2020 года;
- проведены расчеты объемов  материально-технических ресурсов, необходимых  для обеспечения ТОГС при проведении Комплексного наблюдения условий жизни населения; - проводится работа по актуализации программы комплексного наблюдения условий жизни населения.  
- продолжались работы по анализу и корректировке обобщенного информационного  фонда выборочного наблюдения использования суточного фонда времени населением;
- продолжались работы по подготовке наблюдения условий жизни  граждан старшего поколения  с учетом дополнительной целевой выборки  10 тыс. домохозяйств;
- опубликованы итоги  Выборочного наблюдения доходов населения и участия в социальных программах 2019 года в системе открытого доступа на официальном сайте Росстата в информационно-телекоммуникационной сети «Интернет»:
 -  опубликованы статистические (публикационные) таблицы с итогами  в разрезе городской/сельской местности Российской Федерации;
- опубликованы статистические (публикационные) таблицы с итогами  по семьям с детьми;
-  опубликованы  статистические (публикационные) таблицы с итогами  в разрезе  субъектов  Российской Федерации;
 -  опубликованы базы микроданных;
- продолжалась работа по актуализации программы и подготовке приказа Росстата об утверждении инструментария комплексного наблюдения условий жизни населения;
- опубликованы предварительные итоги выборочного наблюдения использования суточного фонда времени населением в ЕМИСС;
- продолжались работы по подготовке наблюдения условий жизни  граждан старшего поколения  с учетом дополнительной целевой выборки  10 тыс. домохозяйств.
Заключен государственный контракт  от 24.03.2020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В апреле выполнены работы по :
- информационно-технологическому сопровождению в I квартале 2020 года;
- сормированы базы данных обобщенного информационного фонда;
-сформированы итоговые (регламентные) таблицы с данными по субъектам Российской Федерации 3-я очередь;
- проведен формально-логический  контроль первичного информационного фонда.
Утверждены и размещены на официальном сайте единой информационной системы в сфере закупок (www.zakupki.gov.ru) конкурсные документации на выполнение научно-исследовательских работ по:
- разработке рекомендаций по совершенствованию программы разработки итогов выборочного наблюдения трудоустройства выпускников, получивших среднее профессиональное и высшее образование (извещение от 31.03.2020 № 0173100011920000021);
-  разработке рекомендаций по формированию выборочных совокупностей для проведения комплексного наблюдения условий жизни населения 2020 года и выборочного наблюдения доходов населения и участия в социальных программах 2021 года (извещение от 21.04.2020  0173100011920000034);
- выполнению работ, связанных с развитием и сопровождением программного комплекса для подготовки и проведения автоматизированной обработки материалов, получения итогов выборочного наблюдения участия населения в непрерывном образовании (ПК ИНО) Информационно-вычислительной системы Росстата (ИВС Росстата), а также с обработкой материалов и получением итогов выборочного статистического наблюдения участия населения в непрерывном образовании, 2020 год (извещение от 30.04.2020 № 0173100011920000047).
</t>
  </si>
  <si>
    <t xml:space="preserve">Заключен государственный контракт от 24.03.2020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В апреле 2020 г. продолжались работы по подготовке базы микроданных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для публикации в открытом доступе.
</t>
  </si>
  <si>
    <r>
      <t xml:space="preserve">Срок проведения обучающего семинара по теме «Качество структурного обследования предприятий как информационной основы разработки таблиц "затраты-выпуск"» перенесен с апреля на сентябрь текущего года в соответствии с Приказом № 134 от 19.03.2020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27.12.2019 № 821).
Утверждены и размещены на официальном сайте единой информационной системы в сфере закупок – zakupki.gov.ru конкурсные документации на выполнение научно-исследовательских работ:
- по разработке рекомендаций по построению нефинансовых счетов сектора домашних хозяйств (извещение от 26.03.2020 № 0173100011920000012);
- по разработке рекомендаций по определению перечня показателей федерального статистического наблюдения за затратами на производство и продажу продукции за 2021 год с учетом отраслевой дифференциации и типов хозяйствующих субъектов (извещение от 21.04.2020  № 0173100011920000035);
- по разработке рекомендаций по статистической оценке шеринговой экономики в России и ее отражению в СНС и таблицах ресурсов и использования товаров и услуг (извещение от 21.04.2020  № 0173100011920000036);
- по разработке рекомендаций по формированию и актуализации состава групп продуктов в соответствии с ОКПД2 для проведения федералного статистического наблюдения за затратами на производство и продажу продукции за 2021 год для нефинансовых коммерческих организаций (извещение от 21.04.2020  № 0173100011920000037);
- по разработке рекомендаций по формированию и актуализации состава групп продуктов в соответствии с ОКПД2 для проведения федерального статистического наблюдения за затратами на производство и продажу продукции за 2021 год для некоммерческих организаций (извещение от 21.04.2020  № 0173100011920000038); 
- по разработке методов математического моделирования оценок показателей таблиц ресурсов и использования товаров и услуг в постоянных ценах (извещение от 24.04.2020 № 0173100011920000041);
- по разработке подходов к организации федерального статистического наблюдения за атратами на производство и продажу продукции за 2021 год с учетом типов хозяйствующих субъектов (извещение от 24.04.2020 № 0173100011920000042).
Ведутся работы по разработке технического задания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(АС МиСП) Информационно-вычислительной системы Росстата (ИВС Росстата), этап 2020 года.
</t>
    </r>
    <r>
      <rPr>
        <sz val="14"/>
        <color rgb="FF000000"/>
        <rFont val="Times New Roman"/>
        <family val="1"/>
        <charset val="204"/>
      </rPr>
      <t xml:space="preserve">
</t>
    </r>
  </si>
  <si>
    <t xml:space="preserve">Заключен государственный контракт от 24.03.2020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В январе-феврале 2020 г.:
 - проведены и завершены опросы по программе Выборочного наблюдения доходов населения и участия в социальных программах за 2019 год с охватом 60 тыс. домохозяйств во всех субъектах Российской Федерации;
- продолжается оказание методологической поддержки ТОГСам по вопросам проведения наблюдения и заполнения вопросников на Портале ПК СДП;
- проводятся работы по вводу и формально-логическому контролю первичных статистических данных Выборочного наблюдения доходов населения и участия в социальных программах;
-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2019 года.
В марте –апреле 2020 г.:
- опубликованы  итоги  Выборочного наблюдения доходов населения и участия в социальных программах 2019 года в системе открытого доступа на официальном сайте Росстата в информационно-телекоммуникационной сети «Интернет»:
 - опубликованы статистические (публикационные) таблицы с итогами  в разрезе городской/сельской местности Российской Федерации;
- опубликованы статистические (публикационные) таблицы с итогами  по семьям с детьми;
-  опубликованы  статистические (публикационные) таблицы с итогами  в разрезе  субъектов  Российской Федерации;
 -  опубликованы базы микроданных.
Утверждена и размещена на официальном сайте единой информационной системы в сфере закупок (www.zakupki.gov.ru) конкурсная документация  на выполнение научно-исследовательской работы по разработке рекомендаций по формированию выборочных совокупностей для проведения комплексного наблюдения условий жизни населения 2020 года и выборочного наблюдения доходов населения и участия в социальных программах 2021 года (извещение от 21.04.2020  0173100011920000034).
Доведены средства до территориальных органов Росстата на приобретение расходных материалов для офисного оборудования и оказание услуг связи.
В территориальных органах Росстата заключены гражданско-правовые договора с временным персоналом, оператор ФЛК и  оператор ввода статистической информации, на выполнение работ,  связанных с проведением выборочного наблюдения доходов населения и участия в социальных программах в феврале-марте 2020 года.
</t>
  </si>
  <si>
    <t xml:space="preserve">В феврале 2020 г. приказом Росстата от 13.02.2020 г. № 63 утвержден Календарный план подготовки, проведения и обработки итогов Комплексного наблюдения условий жизни населения на 2020-2021 годы. В марте 2020 г. приказом Росстата от 31.03.2020 № 175 утверждены изменения в Календарный план подготовки, проведения и обработки итогов Комплексного наблюдения условий жизни населения на 2020-2021 годы;
Заключен государственный контракт от 24.03.2020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В апреле выполнены работы по :
- информационно-технологическому сопровождению в I квартале 2020 года;
- сормированы базы данных обобщенного информационного фонда;
-сформированы итоговые (регламентные) таблицы с данными по субъектам Российской Федерации 3-я очередь;
- проведен формально-логический  контроль первичного информационного фонда.
В марте 2020 г. проведены расчеты объемов  материально-технических ресурсов, необходимых  для обеспечения ТОГС при проведении Комплексного наблюдения условий жизни населения.  
В апреле 2020 г. продолжались работы по актуализации программы и подготовке приказа Росстата об утверждении инструментария  комплексного наблюдения условий жизни населения.
Утверждена и размещена на официальном сайте единой информационной системы в сфере закупок (www.zakupki.gov.ru) конкурсная документация  на выполнение научно-исследовательской работы по разработке рекомендаций по формированию выборочных совокупностей для проведения комплексного наблюдения условий жизни населения 2020 года и выборочного наблюдения доходов населения и участия в социальных программах 2021 года (извещение от 21.04.2020  0173100011920000034).
</t>
  </si>
  <si>
    <t xml:space="preserve">В январе-феврале 2020 г. проводился анализ  сформированного обобщенного информационного  фонда выборочного наблюдения использования суточного фонда времени населением.
Заключен государственный контракт от 24.03.2020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В марте 2020 г. продолжались работы по анализу и корректировке  обобщенного информационного  фонда выборочного наблюдения использования суточного фонда времени населением.
В апреле 2020 г. опубликованы метаданные по выборочному наблюдению использования суточного фонда времени населением.
</t>
  </si>
  <si>
    <r>
      <t xml:space="preserve">Приказами Росстата утверждены:
- Анкета выборочного наблюдения участия населения в непрерывном образовании (от 10.02.2020 
№ 52); 
- Календарный план подготовки, проведения и обработки итогов выборочного наблюдения  участия населения в непрерывном образовании на 2020 год (от 28.02.2020 № 97);
- численность, распределение, сроки привлечения и условия выплат вознаграждения лицам, привлекаемым в 2020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участия населения в непрерывном образовании (от 27.02.2020 № 86);
- основные методологические и организационные положения по проведению выборочного наблюдения участия населения в непрерывном образовании в 2020 году (от 09.04.2020 №191).
Утверждены и размещены на официальном сайте единой информационной системы в сфере закупок (www.zakupki.gov.ru) конкурсные документации на выполнение научно-исследовательских работ:
- по разработке рекомендаций  по совершенствованию программы разработки итогов выборочного наблюдения трудоустройства выпускников, получивших среднее профессиональное и высшее образование (извещение от 31.03.2020 № 0173100011920000021);
- по выполнению работ, связанных с развитием и сопровождением программного комплекса для подготовки и проведения автоматизированной обработки материалов, получения итогов выборочного наблюдения участия населения в непрерывном образовании (ПК ИНО) Информационно-вычислительной системы Росстата (ИВС Росстата), а также с обработкой материалов и получением итогов выборочного статистического наблюдения участия населения в непрерывном образовании, 2020 год (извещение от 30.04.2020 № 0173100011920000047).
</t>
    </r>
    <r>
      <rPr>
        <sz val="14"/>
        <color rgb="FF000000"/>
        <rFont val="Times New Roman"/>
        <family val="1"/>
        <charset val="204"/>
      </rPr>
      <t xml:space="preserve">
</t>
    </r>
  </si>
  <si>
    <r>
      <t xml:space="preserve">В январе - феврале 2020 г.  проводились работы по подготовке наблюдения условий жизни  граждан старшего поколения с учетом дополнительной целевой выборки 10 тыс. домохозяйств.
В марте - апреле 2020 г. продолжались работы по подготовке наблюдения условий жизни  граждан старшего поколения  с учетом дополнительной целевой выборки  10 тыс. домохозяйств.
Утверждена и размещена на официальном сайте единой информационной системы в сфере закупок (www.zakupki.gov.ru) конкурсная документация  на выполнение научно-исследовательской работы по разработке рекомендаций по формированию выборочных совокупностей для проведения комплексного наблюдения условий жизни населения 2020 года и выборочного наблюдения доходов населения и участия в социальных программах 2021 года (извещение от 21.04.2020  0173100011920000034).
</t>
    </r>
    <r>
      <rPr>
        <sz val="14"/>
        <color rgb="FF000000"/>
        <rFont val="Times New Roman"/>
        <family val="1"/>
        <charset val="204"/>
      </rPr>
      <t xml:space="preserve">
</t>
    </r>
  </si>
  <si>
    <t xml:space="preserve">Приказами Росстата утверждены:
- Календарный план подготовки, проведения и обработки итогов выборочного обследования сельскохозяйственной деятельности личных подсобных и других индивидуальных хозяйств граждан на 2020 год (от 30.12.2019 № 829);
- численность и сроки привлечения лиц, привлекаемых в 2020 году на договорной основе к выполнению работ, связанных с проведением выборочного обследования сельскохозяйственной деятельности личных подсобных и других индивидуальных хоязйств граждан (от 04.12.2019 № 740).
В январе - апреле 2020 г. проводились: 
- выборочное обследование домашних хозяйств по вопросам занятости и безработицы (обследование рабочей силы). Итоги обследования за 2019 год размещены в статистическом бюллетене «Обследование рабочей силы» 25.03.2020 (https://gks.ru/compendium/document/13265), за март 2020 года размещены на официальном сайте Росстата в срочной публикации «Занятость и безработица в Российской Федерации» (http://www.gks.ru/bgd/free/B09_03/Main.htm) и в других ежемесячных публикациях Росстата в сроки, установленные Федеральным планом статистических работ;
 -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2019 год опубликованы на официальном сайте Росстата 05.02.2020  и дополнены 15.04.2020 (https://gks.ru/labor_market_employment_salaries);
- работы по проверке первичных статистических данных по выборочному обследованию сельскохозяйственной деятельности личных подсобных и других индивидуальных хозяйств граждан за январь-декабрь 2019 г.;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2019 г.;
- расчет объемов выборочной совокупности по выборочному обследованию сельскохозяйственной деятельности личных подсобных и других индивидуальных хозяйств граждан на I и II полугодие 2020 года (дифференцировано по регионам). 
В марте 2020 г. территориальные органы Росстата завершили формирование выборочной совокупности ЛПХ на I полугодие 2020 г. 
Ведутся работы по разработке технического задания на выполнение работ, связанных с развитием и сопровождением Единой системы сбора и обработки статистической информации (ЕССО) Информационно-вычислительной системы Росстата (ИВС Росстата) в части электронной версии анкеты выборочного обследования рабочей силы, и настройке ее функционирования для использования в 2021 году.
Утверждены и размещены на официальном сайте единой информационной системы в сфере закупок (www.zakupki.gov.ru) конкурсные документации на выполнение научно-исследовательских работ:
- по разработке рекомендаций по расширению и актуализации системы показателей рынка труда в соответствии с рекомендациями 20-й Международной конференции статистиков труда (извещение от 27.03.2020 № 0173100011920000016);
- по разработке рекомендаций по совершенствованию формирования в субъектах Российской Федерации выборочных массивов объектов (счетных участков) и единиц наблюдения для проведения выборочного обследования рабочей силы в 2021 году (извещение от 31.03.2020 № 0173100011920000020). 
- по разработке учебного курса для проведения обучения интервьюеров технике ведения опросов респондентов и порядку сбора информации с учетом использования планшетных компьютеров в ходе выборочного обследования сельскохозяйственной деятельности личных подсобных и других индивидуальных хозяйств граждан (извещение от 31.03.2020 №  0173100011920000022);
- по проведению анализа показателей точности оценивания статистических данных, полученных по результатам выборочного обследования рабочей силы, и разработке на его основе рекомендаций по расчету и публикации по России и субъектам Российской Федерации показателей, характеризующих занятость женщин, имеющих детей дошкольного возраста (извещение от 02.04.2020 № 0173100011920000026).
Заключен государственный контракт от  13.03.2020 № 13-ОЗ/242-2020/ГМЦ-3 на выполнение работ, связанных с развитием и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а также с обработкой материалов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 этап 2020 года.
Выполнены работы по информационно-технологическому сопровождению в I квартале 2020 года.
</t>
  </si>
  <si>
    <t xml:space="preserve">В январе - апреле 2020 г. проводилось выборочное обследование домашних хозяйств по вопросам занятости и безработицы (обследование рабочей силы). Итоги обследования за 2019 год размещены в статистическом бюллетене «Обследование рабочей силы» 25.03.2020 (https://gks.ru/compendium/document/13265); за март 2020 года – размещены на официальном сайте Росстата в срочной публикации «Занятость и безработица в Российской Федерации» (http://www.gks.ru/bgd/free/B09_03/Main.htm) и в других ежемесячных публикациях Росстата в сроки, установленные Федеральным планом статистических работ.
 Ведутся работы по разработке технического задания на выполнение работ, связанных с развитием и сопровождением Единой системы сбора и обработки статистической информации (ЕССО) Информационно-вычислительной системы Росстата (ИВС Росстата) в части электронной версии анкеты выборочного обследования рабочей силы, и настройке ее функционирования для использования в 2021 году. 
В территориальных органах Росстата заключены гражданско-правовые договоры с временным персоналом на выполнение работ, связанных с проведением выборочных обследований рабочей силы в 2020 году. 
Утверждены и размещены на официальном сайте единой информационной системы в сфере закупок (www.zakupki.gov.ru) конкурсные документации на выполнение научно-исследовательских работ:
- по разработке рекомендаций по расширению и актуализации системы показателей рынка труда в соответствии с рекомендациями 20-й Международной конференции статистиков труда (извещение от 27.03.2020 № 0173100011920000016);
- по разработке рекомендаций по совершенствованию формирования в субъектах Российской Федерации выборочных массивов объектов (счетных участков) и единиц наблюдения для проведения выборочного обследования рабочей силы в 2021 году (извещение от 31.03.2020 № 0173100011920000020);
- по проведению анализа показателей точности оценивания статистических данных, полученных по результатам выборочного обследования рабочей силы, и разработке на его основе рекомендаций по расчету и публикации по России и субъектам Российской Федерации показателей, характеризующих занятость женщин, имеющих детей дошкольного возраста (извещение от 02.04.2020 № 0173100011920000026).
</t>
  </si>
  <si>
    <t xml:space="preserve">В январе – апреле 2020 года проводилось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2019 год опубликованы на официальном сайте Росстата 05.02.2020  и дополнены 15.04.2020 (https://gks.ru/labor_market_employment_salaries).
Заключен государственный контракт от  13.03.2020 № 13-ОЗ/242-2020/ГМЦ-3  на выполнение работ, связанных с развитием и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а также с обработкой материалов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 этап 2020 года.
Выполнены работы по информационно-технологическому сопровождению в I квартале 2020 года.
</t>
  </si>
  <si>
    <t xml:space="preserve">Приказами Росстата утверждены:
- Календарный план подготовки, проведения и обработки итогов выборочного обследования сельскохозяйственной деятельности личных подсобных и других индивидуальных хозяйств граждан на 2020 год (от 30.12.2019 № 829);
- численность и сроки привлечения лиц, привлекаемых в 2020 году на договорной основе к выполнению работ, связанных с проведением выборочного обследования сельскохозяйственной деятельности личных подсобных и других индивидуальных хоязйств граждан (от 04.12.2019 № 740 с изменениями).
В январе - апреле 2020 г. проведены:
- работы по проверке первичных статистических данных по выборочному обследованию сельскохозяйственной деятельности личных подсобных и других индивидуальных хозяйств граждан за январь-декабрь 2019 г.;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2019 г.;
- расчет объемов выборочной совокупности по выборочному обследованию сельскохозяйственной деятельности личных подсобных и других индивидуальных хозяйств граждан на I и II полугодие 2020 года (дифференцировано по регионам).
Утверждждена и размещена на официальном сайте единой информационной системы в сфере закупок (www.zakupki.gov.ru) конкурсная документация на выполнение работ по разработке учебного курса для проведения обучения интервьюеров технике ведения опросов респондентов и порядку сбора информации с учетом использования планшетных компьютеров в ходе выборочного обследования сельскохозяйственной деятельности личных подсобных и других индивидуальных хозяйств граждан (извещение от 31.03.2020 №  0173100011920000022).
Территориальными органами Росстата завершено формирование выборочной совокупности ЛПХ на  I  полугодие 2020 г.
Доведены финансовые средства до территориальных органов Росстата на гражданско-правовые договора, услуги транспорта и связи, проведение обучающих семинаров.
</t>
  </si>
  <si>
    <t xml:space="preserve">Плановые проектные документы (План закупок, План реализации и Бюджет Проекта) на 2020 год согласованы с Минэкономразвития и Минфином, утверждены Межведомственным  координационным советом по реализации Проекта РСГС-2 (далее – МКС) и руководителем Росстата (18 марта 2020 г.). 
Осуществлялась текущая работа по проведению конкурсных процедур в соответствии с Планом закупок Проекта. 
Завершено выполнение 3-й и 4-й фаз контракта ST2/1/B.13.4 («Развитие единой системы сбора и обработки статистической информации в части электронного сбора данных»): Опытная эксплуатация, Приемочные испытания, Внедрение; Проектирование (2 очередь).
Завершено выполнение 2-й и 3-й фаз контракта ST2/1/B.14.4 («Развитие системы подготовки электронных экономических описаний ИВС Росстата»): Развитие системы, Предварительные испытания; Опытная эксплуатация, Доработка по результатам Опытной эксплуатации, Приемочные испытания, Внедрение (Очередь 1) 
Завершен 1-й этап контракта ST2/1/B.4.10 («Развитие программного обеспечения базы данных для итоговых показателей системы национальных счетов (ИАС СНС)»): Обследование объекта автоматизации. Разработка плана-графика. Проектирование. 
Завершен 1-й этап контракта ST2/2/B.17 («Проведение исследования потребностей Росстата в совершенствовании автоматизации процессов сбора, обработки и предоставления данных с использованием ЦСОД ИВС Росстата»). 
В рамках реализации контракта № ST2/2/A.1.21 от 29.08.2018 разработаны методические рекомендации по внедрению в статистическую практику Российской Федерации счетов окружающей природной среды в соответствии со стандартами СПЭУ 2012 (работы по контракту полностью завершены и приняты Заказчиком, Акт №2 от 27.01.2020).
В рамках реализации контракта № ST2/2/С.1.14 от 17.12.2018 разработаны методические рекомендации по формированию статистических показателей, характеризующих объемы социальных выплат населению в денежном и натуральном выражении, на основе использования административных источников информации, формируемых на федеральном и региональном уровнях (работы по контракту полностью завершены и приняты Заказчиком, Акт №4 от 30.01.2020). 
В рамках контракта № ST2/3/D.3.2.33 от 26.12.2019 г. разработано учебно-методическое пособие по обучению сотрудников Росстата повышению эффективности работы со статистическими данными в условиях внедрения современных информационных технологий. Проводилась работа по подготовке и согласованию плана учебных мероприятий для сотрудников Росстата на 2020 г.
</t>
  </si>
  <si>
    <t xml:space="preserve">Завершено выполнение 3-й и 4-й фаз контракта ST2/1/B.13.4 («Развитие единой системы сбора и обработки статистической информации в части электронного сбора данных»): Опытная эксплуатация, Приемочные испытания, Внедрение; Проектирование (2 очередь).
Завершено выполнение 2-й и 3-й фаз контракта ST2/1/B.14.4 («Развитие системы подготовки электронных экономических описаний ИВС Росстата»): Развитие системы, Предварительные испытания; Опытная эксплуатация, Доработка по результатам Опытной эксплуатации, Приемочные испытания, Внедрение (Очередь 1) 
Завершен 1-й этап контракта ST2/1/B.4.10 («Развитие программного обеспечения базы данных для итоговых показателей системы национальных счетов (ИАС СНС)»): Обследование объекта автоматизации. Разработка плана-графика. Проектирование. 
Завершен 1-й этап контракта ST2/2/B.17 («Проведение исследования потребностей Росстата в совершенствовании автоматизации процессов сбора, обработки и предоставления данных с использованием ЦСОД ИВС Росстата»).  Оплата по контрактам за выполненные этапы работ осуществлена из остатков средств финансирования, полученных в предыдущие периоды и находящихся на специальных счетах на 01.01.2020 г.
</t>
  </si>
  <si>
    <r>
      <t>В рамках реализации контракта № ST2/2/С.1.14 от 17.12.2018 разработаны методические рекомендации по формированию статистических показателей, характеризующих объемы социальных выплат населению в денежном и натуральном выражении, на основе использования административных источников информации, формируемых на федеральном и региональном уровнях (работы по контракту полностью завершены и приняты Заказчиком (Акт №4 от 30.01.2020), оплата осуществлена из остатков средств финансирования, полученных в предыдущие периоды и находящихся на специальных счетах на 01.01.2020 г.).</t>
    </r>
    <r>
      <rPr>
        <sz val="14"/>
        <color rgb="FF000000"/>
        <rFont val="Times New Roman"/>
        <family val="1"/>
        <charset val="204"/>
      </rPr>
      <t xml:space="preserve">
</t>
    </r>
  </si>
  <si>
    <r>
      <t xml:space="preserve">Проводилась работа по подготовке и согласованию плана учебных мероприятий для сотрудников Росстата на 2020 г. 
В рамках контракта № ST2/3/D.3.2.33 от 26.12.2019 г. разработано учебно-методическое пособие по обучению сотрудников Росстата повышению эффективности работы со статистическими данными в условиях внедрения современных информационных технологий.
</t>
    </r>
    <r>
      <rPr>
        <sz val="14"/>
        <color rgb="FF000000"/>
        <rFont val="Times New Roman"/>
        <family val="1"/>
        <charset val="204"/>
      </rPr>
      <t xml:space="preserve">
</t>
    </r>
  </si>
  <si>
    <t>Плановые проектные документы (План закупок, План реализации и Бюджет Проекта) на 2020 год согласованы с Минэкономразвития и Минфином, утверждены МКС и руководителем Росстата (18.03.2020 г.). Осуществлялась текущая работа по проведению конкурсных процедур в соответствии с Планом закупок Проекта.</t>
  </si>
  <si>
    <t xml:space="preserve">Приказами Росстата утверждены:
Календарный план по подготовке, проведению и обработке итогов Выборочного федерального статистического наблюдения в 2020 году (от 03.03.2020 № 102);
Основные методологические и организационные положения Выборочного федерального статистического наблюдения состояния здоровья населения (27.03.2020 № 164).
Разработаны и утверждены заместителем руководителя Росстата Смеловым П.А. технические задания на выполнение научно исследовательской работы по разработке рекомендаций по доработке программы выборочного наблюдения состояния здоровья населения в 2020 году и анализу его итогов.
Утверждена и размещена на официальном сайте единой информационной системы в сфере закупок (www.zakupki.gov.ru) конкурсная документация на выполнение работ по:
- разработке рекомендаций по доработке программы выборочного наблюдения состояния здоровья населения в 2020 году и анализу его итогов (извещение о проведении открытого конкурса от 26.03.2020  № 0173100011920000014). 
Заключены государственные контракты:
- от 09.04.2020 № 22-НР-СЗН-2020/НИИ-1 на выполнение работы по разработке рекомендаций по формированию выборочной совокупности объектов и единиц наблюдения для проведения в субъектах Российской Федерации, отдельно по городскому и сельскому населению, выборочного наблюдения состояния здоровья  населения в 2020 году.
- от 27.04.2020 № 26-СЗН/242-2020/КРОК Регион-6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выборочного федерального статистического наблюдения состояния здоровья населения, этап 2020 года.
</t>
  </si>
  <si>
    <t xml:space="preserve">Приказами Росстата утверждены:
Календарный план по подготовке, проведению и обработке итогов Выборочного федерального статистического наблюдения в 2020 году (от 03.03.2020 № 102);
Основные методологические и организационные положения Выборочного федерального статистического наблюдения состояния здоровья населения (27.03.2020 № 164).
Разработаны и утверждены заместителем руководителя Росстата Смеловым П.А. технические задания на выполнение научно исследовательской работы по разработке рекомендаций по доработке программы выборочного наблюдения состояния здоровья населения в 2020 году и анализу его итогов.
Утверждена и размещена на официальном сайте единой информационной системы в сфере закупок (www.zakupki.gov.ru) конкурсная документация на выполнение работ по:
- разработке рекомендаций по доработке программы выборочного наблюдения состояния здоровья населения в 2020 году и анализу его итогов (извещение о проведении открытого конкурса от 26.03.2020  № 0173100011920000014). 
Заключены государственные контракты:
- от 09.04.2020 № 22-НР-СЗН-2020/НИИ-1 на выполнение работы по разработке рекомендаций по формированию выборочной совокупности объектов и единиц наблюдения для проведения в субъектах Российской Федерации, отдельно по городскому и сельскому населению, выборочного наблюдения состояния здоровья  населения в 2020 году.
- от 27.04.2020 № 26-СЗН/242-2020/КРОК Регион-6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выборочного федерального статистического наблюдения состояния здоровья населения, этап 2020 года.
</t>
  </si>
  <si>
    <t>Во исполнении п. 2  поручения правительства Российской Федерации от 13.04.2020 г. №ММ-П13-3344кв Федеральная служба государственной статистики представила предложения по увеличению бюджетных ассигнований резервного фонда Правительства Российской Федерации в I этапе. (пункт 7 перечня поручений по итогам совещания по экономическим вопросам 21 марта 2020 г. №ММ-П13-2167 и письмо Аппарата Правительства Российской Федерации от 31 марта 2020г. П13-17317)</t>
  </si>
  <si>
    <t xml:space="preserve">Утверждены приказами Росстата:
 от 31.01.2020 № 45 "О распределении обязанностей по подготовке, проведению и публикации итогов сельскохозяйственной микропереписи 2021";
от 04.02.2020 № 48 "О Комиссии Росстата по сельскохозяйственной микропереписи 2021";
от 19.03.2020 "Об утверждении Календарного плана мероприятий на 2020 – 2022 годы по подготовке и проведению сельскохозяйственной микропереписи 2021 года, автоматизированной обработке, подведению итогов и их официальной публикации";
от 30.04.2020 № 237 "Об утверждении Порядка составления списков объектов сельскохозяйственной микропереписи 2021 года".
Ведутся работы по разработке технического задания на выполнение работ, связанных с развитием и сопровождением автоматизированной системы для подготовки, проведения, обработки материалов и получением итогов Всероссийской сельскохозяйственной переписи (АС ВСХП) информационно-вычислительной системы (ИВС) Росстата для организации подготовки сельскохозяйственной микропереписи, этап 2020 года.
17.03.2020 г. проведено заседание Комиссии Росстата по сельскохозяйственной микропереписи 2021,  на которой была россмотрена програма СХМП 2021 (протокол от 17.03.20 №ПМ/12/6-ПКМ);
Утверждены и размещены на официальном сайте единой информационной системы в сфере закупок – zakupki.gov.ru конкурсные документации:
- на выполнение научно-исследовательской работы по разработке рекомендаций по методологии и организации проведения сельскохозяйственной микропереписи 2021 года (извещение от 27.03.2020 № 0173100011920000015);
- на оказание услуг по проведению контроля данных сельскохозяйственной микропереписи о состоянии сельскохозяйственных угодий с использованием средств спутникового мониторинга ( извещение от 31.03.2020 № 0173100011920000023);
- на выполнение работ по апробации методологии и организации проведения сельскохозяйственной микропереписи 2021 года (извещение от 31.03.2020 № 0173100011920000024).
Подготовлена конкурсная документация  на выполнение работы  по разработке  обучающей программы по заполнению форм переписных листов объектов сельскохозяйственной микропереписи 2021 года для лиц, осуществляющих сбор сведений об объектах сельскохозяйственной микропереписи, с использованием мультимедийных технологий.
</t>
  </si>
  <si>
    <t xml:space="preserve">Утверждены приказами Росстата:
 от 31.01.2020 № 45 "О распределении обязанностей по подготовке, проведению и публикации итогов сельскохозяйственной микропереписи 2021";
от 04.02.2020 № 48 "О Комиссии Росстата по сельскохозяйственной микропереписи 2021";
от 19.03.2020 "Об утверждении Календарного плана мероприятий на 2020 – 2022 годы по подготовке и проведению сельскохозяйственной микропереписи 2021 года, автоматизированной обработке, подведению итогов и их официальной публикации";
от 30.04.2020 № 237 "Об утверждении Порядка составления списков объектов сельскохозяйственной микропереписи 2021 года".
17.03.2020 г. проведено заседание Комиссии Росстата по сельскохозяйственной микропереписи 2021,  на которой была россмотрена програма СХМП 2021 (протокол от 17.03.20 №ПМ/12/6-ПКМ).
Утверждены и размещены на официальном сайте единой информационной системы в сфере закупок – zakupki.gov.ru конкурсные документации:
 на  выполнение научно-исследовательской работы по разработке рекомендаций по методологии и организации проведения сельскохозяйственной микропереписи 2021 года (извещение от  27.03.2020 № 0173100011920000015).
</t>
  </si>
  <si>
    <t xml:space="preserve">В рамках реализации контракта № ST2/2/A.1.21 от 29.08.2018 разработана методология построения Системы экономических счетов окружающей природной среды  (работы по контракту полностью завершены и приняты Заказчиком, Акт №2 от 27.01.2020).
</t>
  </si>
  <si>
    <t xml:space="preserve">Контрольное событие 9.2.2.1  Бюджетные ассигнования доведены до органов исполнительной власти субъектов Российской Федерации позднее срока наступления контрольного события ввиду отсутствия у уполномоченных органов открытых лицевых счетов федерального казначейства. Незначительное опоздание наступления контрольного события не оказало влияния на дальнейшую реализацию мероприятия в целом, в следствии того что, основные мероприятия по Всероссийской переписи населения 2020 года изначально планировались на III квартал. </t>
  </si>
  <si>
    <t>Дополнительных мер нейтрализации/минимизации отклонений по контрольному событию не требуется, бюджетные ассигнования доведены в полном объеме.</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</si>
</sst>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name val="Calibri"/>
    </font>
    <font>
      <sz val="14"/>
      <name val="Times New Roman"/>
      <family val="1"/>
      <charset val="204"/>
    </font>
    <font>
      <sz val="14"/>
      <name val="Times New Roman"/>
      <family val="1"/>
      <charset val="204"/>
    </font>
    <font>
      <b/>
      <sz val="14"/>
      <name val="Times New Roman"/>
      <family val="1"/>
      <charset val="204"/>
    </font>
    <font>
      <sz val="14"/>
      <color rgb="FF000000"/>
      <name val="Times New Roman"/>
      <family val="1"/>
      <charset val="204"/>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72">
    <xf numFmtId="0" fontId="0" fillId="0" borderId="0" xfId="0" applyNumberFormat="1" applyFont="1"/>
    <xf numFmtId="0" fontId="1" fillId="0" borderId="0" xfId="0" applyNumberFormat="1" applyFont="1" applyFill="1"/>
    <xf numFmtId="4"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justify" vertical="top" wrapText="1"/>
    </xf>
    <xf numFmtId="0" fontId="4" fillId="0" borderId="1" xfId="0" applyNumberFormat="1" applyFont="1" applyFill="1" applyBorder="1" applyAlignment="1">
      <alignment horizontal="justify" vertical="top" wrapText="1"/>
    </xf>
    <xf numFmtId="49" fontId="2" fillId="0" borderId="1" xfId="0" applyNumberFormat="1" applyFont="1" applyFill="1" applyBorder="1" applyAlignment="1">
      <alignment horizontal="center" vertical="top" wrapText="1"/>
    </xf>
    <xf numFmtId="14" fontId="2" fillId="0" borderId="1"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center" vertical="top" wrapText="1"/>
    </xf>
    <xf numFmtId="14" fontId="2"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justify" vertical="top" wrapText="1"/>
    </xf>
    <xf numFmtId="0" fontId="1" fillId="2" borderId="0" xfId="0" applyNumberFormat="1" applyFont="1" applyFill="1"/>
    <xf numFmtId="4" fontId="1" fillId="0" borderId="1" xfId="0" applyNumberFormat="1" applyFont="1" applyFill="1" applyBorder="1" applyAlignment="1">
      <alignment horizontal="center" vertical="top" wrapText="1"/>
    </xf>
    <xf numFmtId="0" fontId="1" fillId="0" borderId="3" xfId="0" applyNumberFormat="1" applyFont="1" applyFill="1" applyBorder="1" applyAlignment="1">
      <alignment horizontal="left" vertical="top" wrapText="1"/>
    </xf>
    <xf numFmtId="0"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4" fontId="2" fillId="0" borderId="2"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1" fillId="0" borderId="2" xfId="0" applyNumberFormat="1" applyFont="1" applyFill="1" applyBorder="1" applyAlignment="1">
      <alignment horizontal="justify" vertical="top" wrapText="1"/>
    </xf>
    <xf numFmtId="49" fontId="1" fillId="0" borderId="2" xfId="0" applyNumberFormat="1" applyFont="1" applyFill="1" applyBorder="1" applyAlignment="1">
      <alignment horizontal="center" vertical="top" wrapText="1"/>
    </xf>
    <xf numFmtId="0" fontId="2" fillId="0" borderId="2" xfId="0" applyNumberFormat="1" applyFont="1" applyFill="1" applyBorder="1" applyAlignment="1">
      <alignment horizontal="left" vertical="top" wrapText="1"/>
    </xf>
    <xf numFmtId="14" fontId="2" fillId="0" borderId="2"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1" fillId="0" borderId="2" xfId="0" applyNumberFormat="1" applyFont="1" applyFill="1" applyBorder="1" applyAlignment="1">
      <alignment horizontal="left" vertical="top" wrapText="1"/>
    </xf>
    <xf numFmtId="0" fontId="1" fillId="0" borderId="3" xfId="0" applyNumberFormat="1" applyFont="1" applyFill="1" applyBorder="1" applyAlignment="1">
      <alignment horizontal="center" vertical="top" wrapText="1"/>
    </xf>
    <xf numFmtId="14" fontId="2" fillId="0" borderId="3" xfId="0" applyNumberFormat="1" applyFont="1" applyFill="1" applyBorder="1" applyAlignment="1">
      <alignment horizontal="center" vertical="top" wrapText="1"/>
    </xf>
    <xf numFmtId="14" fontId="1" fillId="0" borderId="1" xfId="0" applyNumberFormat="1" applyFont="1" applyFill="1" applyBorder="1" applyAlignment="1">
      <alignment horizontal="center" vertical="top" wrapText="1"/>
    </xf>
    <xf numFmtId="0" fontId="1" fillId="0" borderId="2" xfId="0" applyNumberFormat="1" applyFont="1" applyFill="1" applyBorder="1" applyAlignment="1">
      <alignment horizontal="left" vertical="top" wrapText="1"/>
    </xf>
    <xf numFmtId="0" fontId="2" fillId="0" borderId="2" xfId="0" applyNumberFormat="1" applyFont="1" applyFill="1" applyBorder="1" applyAlignment="1">
      <alignment horizontal="center" vertical="top" wrapText="1"/>
    </xf>
    <xf numFmtId="14" fontId="2" fillId="0" borderId="2"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0" fillId="0" borderId="0" xfId="0" applyNumberFormat="1" applyFont="1" applyAlignment="1">
      <alignment wrapText="1"/>
    </xf>
    <xf numFmtId="4" fontId="1" fillId="0" borderId="2"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4" fontId="2" fillId="0" borderId="2" xfId="0" applyNumberFormat="1" applyFont="1" applyFill="1" applyBorder="1" applyAlignment="1">
      <alignment horizontal="center" vertical="top" wrapText="1"/>
    </xf>
    <xf numFmtId="4" fontId="2" fillId="0" borderId="3"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0" fontId="1" fillId="0" borderId="2" xfId="0" applyNumberFormat="1" applyFont="1" applyFill="1" applyBorder="1" applyAlignment="1">
      <alignment horizontal="left" vertical="top" wrapText="1"/>
    </xf>
    <xf numFmtId="0" fontId="1" fillId="0" borderId="3" xfId="0" applyNumberFormat="1" applyFont="1" applyFill="1" applyBorder="1" applyAlignment="1">
      <alignment horizontal="left" vertical="top" wrapText="1"/>
    </xf>
    <xf numFmtId="0" fontId="2"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1" fillId="0" borderId="2" xfId="0" applyNumberFormat="1" applyFont="1" applyFill="1" applyBorder="1" applyAlignment="1">
      <alignment horizontal="justify" vertical="top" wrapText="1"/>
    </xf>
    <xf numFmtId="0" fontId="1" fillId="0" borderId="3" xfId="0" applyNumberFormat="1" applyFont="1" applyFill="1" applyBorder="1" applyAlignment="1">
      <alignment horizontal="justify" vertical="top" wrapText="1"/>
    </xf>
    <xf numFmtId="4" fontId="2" fillId="0" borderId="4" xfId="0" applyNumberFormat="1" applyFont="1" applyFill="1" applyBorder="1" applyAlignment="1">
      <alignment horizontal="center" vertical="top" wrapText="1"/>
    </xf>
    <xf numFmtId="14" fontId="2" fillId="0" borderId="2" xfId="0" applyNumberFormat="1" applyFont="1" applyFill="1" applyBorder="1" applyAlignment="1">
      <alignment horizontal="center" vertical="top" wrapText="1"/>
    </xf>
    <xf numFmtId="14" fontId="2" fillId="0" borderId="3" xfId="0" applyNumberFormat="1" applyFont="1" applyFill="1" applyBorder="1" applyAlignment="1">
      <alignment horizontal="center" vertical="top" wrapText="1"/>
    </xf>
    <xf numFmtId="0" fontId="4" fillId="0" borderId="2" xfId="0" applyNumberFormat="1" applyFont="1" applyFill="1" applyBorder="1" applyAlignment="1">
      <alignment horizontal="justify" vertical="top" wrapText="1"/>
    </xf>
    <xf numFmtId="0" fontId="4" fillId="0" borderId="3" xfId="0" applyNumberFormat="1" applyFont="1" applyFill="1" applyBorder="1" applyAlignment="1">
      <alignment horizontal="justify" vertical="top" wrapText="1"/>
    </xf>
    <xf numFmtId="0" fontId="2" fillId="0" borderId="2" xfId="0" applyNumberFormat="1" applyFont="1" applyFill="1" applyBorder="1" applyAlignment="1">
      <alignment horizontal="left" vertical="top" wrapText="1"/>
    </xf>
    <xf numFmtId="0" fontId="2" fillId="0" borderId="3" xfId="0" applyNumberFormat="1" applyFont="1" applyFill="1" applyBorder="1" applyAlignment="1">
      <alignment horizontal="left" vertical="top" wrapText="1"/>
    </xf>
    <xf numFmtId="0" fontId="2" fillId="0" borderId="4" xfId="0" applyNumberFormat="1" applyFont="1" applyFill="1" applyBorder="1" applyAlignment="1">
      <alignment horizontal="center" vertical="top" wrapText="1"/>
    </xf>
    <xf numFmtId="0" fontId="2" fillId="0" borderId="4" xfId="0" applyNumberFormat="1" applyFont="1" applyFill="1" applyBorder="1" applyAlignment="1">
      <alignment horizontal="left" vertical="top" wrapText="1"/>
    </xf>
    <xf numFmtId="0" fontId="4" fillId="0" borderId="4" xfId="0" applyNumberFormat="1" applyFont="1" applyFill="1" applyBorder="1" applyAlignment="1">
      <alignment horizontal="justify" vertical="top" wrapText="1"/>
    </xf>
    <xf numFmtId="0" fontId="2" fillId="0" borderId="3" xfId="0" applyNumberFormat="1" applyFont="1" applyFill="1" applyBorder="1" applyAlignment="1">
      <alignment horizontal="justify" vertical="top" wrapText="1"/>
    </xf>
    <xf numFmtId="0" fontId="1" fillId="0" borderId="2"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top" wrapText="1"/>
    </xf>
    <xf numFmtId="0" fontId="1" fillId="0" borderId="3" xfId="0" applyNumberFormat="1" applyFont="1" applyFill="1" applyBorder="1" applyAlignment="1">
      <alignment horizontal="center" vertical="top" wrapText="1"/>
    </xf>
    <xf numFmtId="14" fontId="2" fillId="0" borderId="4"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1" fillId="0" borderId="4" xfId="0" applyNumberFormat="1" applyFont="1" applyFill="1" applyBorder="1" applyAlignment="1">
      <alignment horizontal="justify" vertical="top" wrapText="1"/>
    </xf>
    <xf numFmtId="0" fontId="3"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0" fontId="1" fillId="0" borderId="1" xfId="0" applyNumberFormat="1"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tabSelected="1" view="pageBreakPreview" topLeftCell="A31" zoomScale="55" zoomScaleNormal="39" zoomScaleSheetLayoutView="55" workbookViewId="0">
      <selection activeCell="H31" sqref="H31"/>
    </sheetView>
  </sheetViews>
  <sheetFormatPr defaultColWidth="25" defaultRowHeight="18.75" x14ac:dyDescent="0.3"/>
  <cols>
    <col min="1" max="1" width="6.85546875" style="1" customWidth="1"/>
    <col min="2" max="2" width="30.42578125" style="1" customWidth="1"/>
    <col min="3" max="3" width="6.140625" style="1" customWidth="1"/>
    <col min="4" max="4" width="17.140625" style="1" customWidth="1"/>
    <col min="5" max="5" width="14.85546875" style="1" customWidth="1"/>
    <col min="6" max="6" width="16" style="1" customWidth="1"/>
    <col min="7" max="7" width="12.140625" style="1" customWidth="1"/>
    <col min="8" max="8" width="111.7109375" style="1" customWidth="1"/>
    <col min="9" max="9" width="18.28515625" style="1" customWidth="1"/>
    <col min="10" max="11" width="18" style="1" customWidth="1"/>
    <col min="12" max="12" width="18.42578125" style="1" customWidth="1"/>
    <col min="13" max="13" width="2.42578125" style="1" customWidth="1"/>
    <col min="14" max="16384" width="25" style="1"/>
  </cols>
  <sheetData>
    <row r="1" spans="1:12" ht="26.45" customHeight="1" x14ac:dyDescent="0.3">
      <c r="A1" s="65" t="s">
        <v>71</v>
      </c>
      <c r="B1" s="65"/>
      <c r="C1" s="65"/>
      <c r="D1" s="65"/>
      <c r="E1" s="65"/>
      <c r="F1" s="65"/>
      <c r="G1" s="65"/>
      <c r="H1" s="65"/>
      <c r="I1" s="65"/>
      <c r="J1" s="65"/>
      <c r="K1" s="65"/>
      <c r="L1" s="65"/>
    </row>
    <row r="2" spans="1:12" ht="26.45" customHeight="1" x14ac:dyDescent="0.3">
      <c r="A2" s="67" t="s">
        <v>142</v>
      </c>
      <c r="B2" s="68"/>
      <c r="C2" s="68"/>
      <c r="D2" s="68"/>
      <c r="E2" s="68"/>
      <c r="F2" s="68"/>
      <c r="G2" s="68"/>
      <c r="H2" s="68"/>
      <c r="I2" s="68"/>
      <c r="J2" s="68"/>
      <c r="K2" s="68"/>
      <c r="L2" s="68"/>
    </row>
    <row r="3" spans="1:12" ht="26.45" customHeight="1" x14ac:dyDescent="0.3">
      <c r="A3" s="68" t="s">
        <v>72</v>
      </c>
      <c r="B3" s="68"/>
      <c r="C3" s="68"/>
      <c r="D3" s="68"/>
      <c r="E3" s="68"/>
      <c r="F3" s="68"/>
      <c r="G3" s="68"/>
      <c r="H3" s="68"/>
      <c r="I3" s="68"/>
      <c r="J3" s="68"/>
      <c r="K3" s="68"/>
      <c r="L3" s="68"/>
    </row>
    <row r="4" spans="1:12" ht="69.95" customHeight="1" x14ac:dyDescent="0.3">
      <c r="A4" s="69" t="s">
        <v>73</v>
      </c>
      <c r="B4" s="69" t="s">
        <v>74</v>
      </c>
      <c r="C4" s="69" t="s">
        <v>75</v>
      </c>
      <c r="D4" s="69" t="s">
        <v>76</v>
      </c>
      <c r="E4" s="69" t="s">
        <v>77</v>
      </c>
      <c r="F4" s="69" t="s">
        <v>78</v>
      </c>
      <c r="G4" s="69" t="s">
        <v>79</v>
      </c>
      <c r="H4" s="69" t="s">
        <v>80</v>
      </c>
      <c r="I4" s="69" t="s">
        <v>81</v>
      </c>
      <c r="J4" s="69"/>
      <c r="K4" s="69"/>
      <c r="L4" s="69" t="s">
        <v>82</v>
      </c>
    </row>
    <row r="5" spans="1:12" ht="144.75" customHeight="1" x14ac:dyDescent="0.3">
      <c r="A5" s="69"/>
      <c r="B5" s="69"/>
      <c r="C5" s="69"/>
      <c r="D5" s="69"/>
      <c r="E5" s="69"/>
      <c r="F5" s="69"/>
      <c r="G5" s="69"/>
      <c r="H5" s="69"/>
      <c r="I5" s="17" t="s">
        <v>83</v>
      </c>
      <c r="J5" s="17" t="s">
        <v>84</v>
      </c>
      <c r="K5" s="17" t="s">
        <v>85</v>
      </c>
      <c r="L5" s="69"/>
    </row>
    <row r="6" spans="1:12" ht="23.25" customHeight="1" x14ac:dyDescent="0.3">
      <c r="A6" s="17" t="s">
        <v>86</v>
      </c>
      <c r="B6" s="17" t="s">
        <v>87</v>
      </c>
      <c r="C6" s="17" t="s">
        <v>88</v>
      </c>
      <c r="D6" s="17" t="s">
        <v>89</v>
      </c>
      <c r="E6" s="17" t="s">
        <v>90</v>
      </c>
      <c r="F6" s="17" t="s">
        <v>91</v>
      </c>
      <c r="G6" s="17" t="s">
        <v>92</v>
      </c>
      <c r="H6" s="17" t="s">
        <v>93</v>
      </c>
      <c r="I6" s="17" t="s">
        <v>94</v>
      </c>
      <c r="J6" s="17" t="s">
        <v>95</v>
      </c>
      <c r="K6" s="17" t="s">
        <v>96</v>
      </c>
      <c r="L6" s="17" t="s">
        <v>97</v>
      </c>
    </row>
    <row r="7" spans="1:12" ht="21.95" customHeight="1" x14ac:dyDescent="0.3">
      <c r="A7" s="65" t="s">
        <v>12</v>
      </c>
      <c r="B7" s="65"/>
      <c r="C7" s="65"/>
      <c r="D7" s="65"/>
      <c r="E7" s="65"/>
      <c r="F7" s="65"/>
      <c r="G7" s="65"/>
      <c r="H7" s="65"/>
      <c r="I7" s="65"/>
      <c r="J7" s="65"/>
      <c r="K7" s="65"/>
      <c r="L7" s="65"/>
    </row>
    <row r="8" spans="1:12" ht="24.75" customHeight="1" x14ac:dyDescent="0.3">
      <c r="A8" s="15"/>
      <c r="B8" s="16" t="s">
        <v>0</v>
      </c>
      <c r="C8" s="15" t="s">
        <v>0</v>
      </c>
      <c r="D8" s="15" t="s">
        <v>2</v>
      </c>
      <c r="E8" s="15" t="s">
        <v>2</v>
      </c>
      <c r="F8" s="15" t="s">
        <v>2</v>
      </c>
      <c r="G8" s="15" t="s">
        <v>2</v>
      </c>
      <c r="H8" s="15" t="s">
        <v>2</v>
      </c>
      <c r="I8" s="2"/>
      <c r="J8" s="2"/>
      <c r="K8" s="2"/>
      <c r="L8" s="2"/>
    </row>
    <row r="9" spans="1:12" ht="21.95" customHeight="1" x14ac:dyDescent="0.3">
      <c r="A9" s="65" t="s">
        <v>13</v>
      </c>
      <c r="B9" s="65"/>
      <c r="C9" s="65"/>
      <c r="D9" s="65"/>
      <c r="E9" s="65"/>
      <c r="F9" s="65"/>
      <c r="G9" s="65"/>
      <c r="H9" s="65"/>
      <c r="I9" s="65"/>
      <c r="J9" s="65"/>
      <c r="K9" s="65"/>
      <c r="L9" s="65"/>
    </row>
    <row r="10" spans="1:12" ht="28.5" customHeight="1" x14ac:dyDescent="0.3">
      <c r="A10" s="15"/>
      <c r="B10" s="15" t="s">
        <v>0</v>
      </c>
      <c r="C10" s="15" t="s">
        <v>0</v>
      </c>
      <c r="D10" s="15" t="s">
        <v>2</v>
      </c>
      <c r="E10" s="15" t="s">
        <v>2</v>
      </c>
      <c r="F10" s="15" t="s">
        <v>2</v>
      </c>
      <c r="G10" s="15" t="s">
        <v>2</v>
      </c>
      <c r="H10" s="15" t="s">
        <v>2</v>
      </c>
      <c r="I10" s="2">
        <f>I11+I24+I39+I45+I52+I71+I81+I89</f>
        <v>32038317.600000001</v>
      </c>
      <c r="J10" s="2">
        <f>J11+J24+J39+J45+J52+J71+J81+J89</f>
        <v>40245288.900000006</v>
      </c>
      <c r="K10" s="2">
        <f>K11+K24+K39+K45+K52+K71+K81+K89</f>
        <v>12501430.699999999</v>
      </c>
      <c r="L10" s="2">
        <f>L11+L24+L39+L45+L52+L71+L81+L89</f>
        <v>13500105.069999998</v>
      </c>
    </row>
    <row r="11" spans="1:12" ht="402.75" customHeight="1" x14ac:dyDescent="0.3">
      <c r="A11" s="44" t="s">
        <v>14</v>
      </c>
      <c r="B11" s="44" t="s">
        <v>15</v>
      </c>
      <c r="C11" s="44" t="s">
        <v>0</v>
      </c>
      <c r="D11" s="44" t="s">
        <v>16</v>
      </c>
      <c r="E11" s="44" t="s">
        <v>17</v>
      </c>
      <c r="F11" s="44"/>
      <c r="G11" s="44" t="s">
        <v>2</v>
      </c>
      <c r="H11" s="46" t="s">
        <v>159</v>
      </c>
      <c r="I11" s="38">
        <f>I15+I17+I20</f>
        <v>15288544.1</v>
      </c>
      <c r="J11" s="36">
        <f>J15+J17+J20</f>
        <v>13212370.700000003</v>
      </c>
      <c r="K11" s="38">
        <f>K15+K17+K20</f>
        <v>3801732.7</v>
      </c>
      <c r="L11" s="38">
        <f>L17+L15+L20</f>
        <v>1396239.7</v>
      </c>
    </row>
    <row r="12" spans="1:12" ht="389.25" customHeight="1" x14ac:dyDescent="0.3">
      <c r="A12" s="55"/>
      <c r="B12" s="55"/>
      <c r="C12" s="55"/>
      <c r="D12" s="55"/>
      <c r="E12" s="55"/>
      <c r="F12" s="55"/>
      <c r="G12" s="55"/>
      <c r="H12" s="66"/>
      <c r="I12" s="48"/>
      <c r="J12" s="64"/>
      <c r="K12" s="48"/>
      <c r="L12" s="48"/>
    </row>
    <row r="13" spans="1:12" ht="408.75" customHeight="1" x14ac:dyDescent="0.3">
      <c r="A13" s="55"/>
      <c r="B13" s="55"/>
      <c r="C13" s="55"/>
      <c r="D13" s="55"/>
      <c r="E13" s="55"/>
      <c r="F13" s="55"/>
      <c r="G13" s="55"/>
      <c r="H13" s="66"/>
      <c r="I13" s="48"/>
      <c r="J13" s="64"/>
      <c r="K13" s="48"/>
      <c r="L13" s="48"/>
    </row>
    <row r="14" spans="1:12" ht="60" customHeight="1" x14ac:dyDescent="0.3">
      <c r="A14" s="45"/>
      <c r="B14" s="45"/>
      <c r="C14" s="45"/>
      <c r="D14" s="45"/>
      <c r="E14" s="45"/>
      <c r="F14" s="45"/>
      <c r="G14" s="45"/>
      <c r="H14" s="47"/>
      <c r="I14" s="39"/>
      <c r="J14" s="37"/>
      <c r="K14" s="39"/>
      <c r="L14" s="39"/>
    </row>
    <row r="15" spans="1:12" ht="367.5" customHeight="1" x14ac:dyDescent="0.3">
      <c r="A15" s="15" t="s">
        <v>18</v>
      </c>
      <c r="B15" s="16" t="s">
        <v>19</v>
      </c>
      <c r="C15" s="15" t="s">
        <v>0</v>
      </c>
      <c r="D15" s="15" t="s">
        <v>20</v>
      </c>
      <c r="E15" s="6">
        <v>44926</v>
      </c>
      <c r="F15" s="15"/>
      <c r="G15" s="15" t="s">
        <v>2</v>
      </c>
      <c r="H15" s="11" t="s">
        <v>160</v>
      </c>
      <c r="I15" s="2">
        <v>12910499.5</v>
      </c>
      <c r="J15" s="13">
        <f>131.4+26581.3+732889+221332.5+6766920.5+2043609.8+54903.9+1000+23806.4+810774.9+1120+551.1+105307.1+2352.5+1529.8+3853.5+1163.7+839.4+963.6+3.3+3.8+2521+50402+1008.4+1200+1164.8</f>
        <v>10855933.700000003</v>
      </c>
      <c r="K15" s="2">
        <v>3691380.5</v>
      </c>
      <c r="L15" s="2">
        <v>534839.69999999995</v>
      </c>
    </row>
    <row r="16" spans="1:12" s="12" customFormat="1" ht="366" customHeight="1" x14ac:dyDescent="0.3">
      <c r="A16" s="22" t="s">
        <v>101</v>
      </c>
      <c r="B16" s="23" t="s">
        <v>102</v>
      </c>
      <c r="C16" s="19"/>
      <c r="D16" s="25" t="s">
        <v>103</v>
      </c>
      <c r="E16" s="24">
        <v>43950</v>
      </c>
      <c r="F16" s="24">
        <v>43950</v>
      </c>
      <c r="G16" s="19"/>
      <c r="H16" s="15" t="s">
        <v>0</v>
      </c>
      <c r="I16" s="15" t="s">
        <v>0</v>
      </c>
      <c r="J16" s="15" t="s">
        <v>0</v>
      </c>
      <c r="K16" s="15" t="s">
        <v>0</v>
      </c>
      <c r="L16" s="15" t="s">
        <v>0</v>
      </c>
    </row>
    <row r="17" spans="1:12" ht="409.6" customHeight="1" x14ac:dyDescent="0.3">
      <c r="A17" s="40" t="s">
        <v>22</v>
      </c>
      <c r="B17" s="59" t="s">
        <v>104</v>
      </c>
      <c r="C17" s="44"/>
      <c r="D17" s="59" t="s">
        <v>105</v>
      </c>
      <c r="E17" s="49">
        <v>44926</v>
      </c>
      <c r="F17" s="44"/>
      <c r="G17" s="44" t="s">
        <v>2</v>
      </c>
      <c r="H17" s="46" t="s">
        <v>161</v>
      </c>
      <c r="I17" s="38">
        <v>34238.5</v>
      </c>
      <c r="J17" s="38">
        <v>34238.5</v>
      </c>
      <c r="K17" s="38">
        <v>0</v>
      </c>
      <c r="L17" s="38">
        <v>800</v>
      </c>
    </row>
    <row r="18" spans="1:12" ht="363" customHeight="1" x14ac:dyDescent="0.3">
      <c r="A18" s="41"/>
      <c r="B18" s="61"/>
      <c r="C18" s="45"/>
      <c r="D18" s="61"/>
      <c r="E18" s="50"/>
      <c r="F18" s="45"/>
      <c r="G18" s="45"/>
      <c r="H18" s="58"/>
      <c r="I18" s="39"/>
      <c r="J18" s="39"/>
      <c r="K18" s="39"/>
      <c r="L18" s="39"/>
    </row>
    <row r="19" spans="1:12" ht="199.5" customHeight="1" x14ac:dyDescent="0.3">
      <c r="A19" s="9" t="s">
        <v>143</v>
      </c>
      <c r="B19" s="8" t="s">
        <v>144</v>
      </c>
      <c r="C19" s="9"/>
      <c r="D19" s="9" t="s">
        <v>105</v>
      </c>
      <c r="E19" s="29">
        <v>43878</v>
      </c>
      <c r="F19" s="29">
        <v>43874</v>
      </c>
      <c r="G19" s="9"/>
      <c r="H19" s="9" t="s">
        <v>0</v>
      </c>
      <c r="I19" s="9" t="s">
        <v>0</v>
      </c>
      <c r="J19" s="9" t="s">
        <v>0</v>
      </c>
      <c r="K19" s="9" t="s">
        <v>0</v>
      </c>
      <c r="L19" s="9" t="s">
        <v>0</v>
      </c>
    </row>
    <row r="20" spans="1:12" ht="409.6" customHeight="1" x14ac:dyDescent="0.3">
      <c r="A20" s="40" t="s">
        <v>106</v>
      </c>
      <c r="B20" s="53" t="s">
        <v>23</v>
      </c>
      <c r="C20" s="44" t="s">
        <v>0</v>
      </c>
      <c r="D20" s="44" t="s">
        <v>5</v>
      </c>
      <c r="E20" s="49">
        <v>44926</v>
      </c>
      <c r="F20" s="44"/>
      <c r="G20" s="44" t="s">
        <v>2</v>
      </c>
      <c r="H20" s="51" t="s">
        <v>162</v>
      </c>
      <c r="I20" s="38">
        <v>2343806.1</v>
      </c>
      <c r="J20" s="38">
        <v>2322198.5</v>
      </c>
      <c r="K20" s="38">
        <v>110352.2</v>
      </c>
      <c r="L20" s="38">
        <v>860600</v>
      </c>
    </row>
    <row r="21" spans="1:12" ht="399.75" customHeight="1" x14ac:dyDescent="0.3">
      <c r="A21" s="63"/>
      <c r="B21" s="56"/>
      <c r="C21" s="55"/>
      <c r="D21" s="55"/>
      <c r="E21" s="62"/>
      <c r="F21" s="55"/>
      <c r="G21" s="55"/>
      <c r="H21" s="57"/>
      <c r="I21" s="48"/>
      <c r="J21" s="48"/>
      <c r="K21" s="48"/>
      <c r="L21" s="48"/>
    </row>
    <row r="22" spans="1:12" ht="408.75" hidden="1" customHeight="1" x14ac:dyDescent="0.3">
      <c r="A22" s="63"/>
      <c r="B22" s="56"/>
      <c r="C22" s="55"/>
      <c r="D22" s="55"/>
      <c r="E22" s="62"/>
      <c r="F22" s="55"/>
      <c r="G22" s="55"/>
      <c r="H22" s="57"/>
      <c r="I22" s="48"/>
      <c r="J22" s="48"/>
      <c r="K22" s="48"/>
      <c r="L22" s="48"/>
    </row>
    <row r="23" spans="1:12" ht="1.5" hidden="1" customHeight="1" x14ac:dyDescent="0.3">
      <c r="A23" s="41"/>
      <c r="B23" s="54"/>
      <c r="C23" s="45"/>
      <c r="D23" s="45"/>
      <c r="E23" s="50"/>
      <c r="F23" s="45"/>
      <c r="G23" s="45"/>
      <c r="H23" s="52"/>
      <c r="I23" s="39"/>
      <c r="J23" s="39"/>
      <c r="K23" s="39"/>
      <c r="L23" s="39"/>
    </row>
    <row r="24" spans="1:12" ht="403.5" customHeight="1" x14ac:dyDescent="0.3">
      <c r="A24" s="44" t="s">
        <v>24</v>
      </c>
      <c r="B24" s="53" t="s">
        <v>25</v>
      </c>
      <c r="C24" s="44" t="s">
        <v>0</v>
      </c>
      <c r="D24" s="44" t="s">
        <v>6</v>
      </c>
      <c r="E24" s="44" t="s">
        <v>17</v>
      </c>
      <c r="F24" s="44"/>
      <c r="G24" s="59" t="s">
        <v>2</v>
      </c>
      <c r="H24" s="51" t="s">
        <v>163</v>
      </c>
      <c r="I24" s="38">
        <f>I28+I31+I36+I38</f>
        <v>13837520.299999999</v>
      </c>
      <c r="J24" s="36">
        <f>J28+J31+J36+J38</f>
        <v>24156043.100000001</v>
      </c>
      <c r="K24" s="38">
        <f>K28+K31+K36+K38</f>
        <v>8393616</v>
      </c>
      <c r="L24" s="38">
        <f>L28+L31+L36+L38</f>
        <v>10746587</v>
      </c>
    </row>
    <row r="25" spans="1:12" ht="399.75" customHeight="1" x14ac:dyDescent="0.3">
      <c r="A25" s="55"/>
      <c r="B25" s="56"/>
      <c r="C25" s="55"/>
      <c r="D25" s="55"/>
      <c r="E25" s="55"/>
      <c r="F25" s="55"/>
      <c r="G25" s="70"/>
      <c r="H25" s="57"/>
      <c r="I25" s="48"/>
      <c r="J25" s="64"/>
      <c r="K25" s="48"/>
      <c r="L25" s="48"/>
    </row>
    <row r="26" spans="1:12" ht="408.75" customHeight="1" x14ac:dyDescent="0.3">
      <c r="A26" s="55"/>
      <c r="B26" s="56"/>
      <c r="C26" s="55"/>
      <c r="D26" s="55"/>
      <c r="E26" s="55"/>
      <c r="F26" s="55"/>
      <c r="G26" s="70"/>
      <c r="H26" s="57"/>
      <c r="I26" s="48"/>
      <c r="J26" s="64"/>
      <c r="K26" s="48"/>
      <c r="L26" s="48"/>
    </row>
    <row r="27" spans="1:12" ht="318.75" customHeight="1" x14ac:dyDescent="0.3">
      <c r="A27" s="45"/>
      <c r="B27" s="54"/>
      <c r="C27" s="45"/>
      <c r="D27" s="45"/>
      <c r="E27" s="45"/>
      <c r="F27" s="45"/>
      <c r="G27" s="61"/>
      <c r="H27" s="52"/>
      <c r="I27" s="39"/>
      <c r="J27" s="37"/>
      <c r="K27" s="39"/>
      <c r="L27" s="39"/>
    </row>
    <row r="28" spans="1:12" ht="402" customHeight="1" x14ac:dyDescent="0.3">
      <c r="A28" s="44" t="s">
        <v>26</v>
      </c>
      <c r="B28" s="44" t="s">
        <v>27</v>
      </c>
      <c r="C28" s="44" t="s">
        <v>0</v>
      </c>
      <c r="D28" s="44" t="s">
        <v>28</v>
      </c>
      <c r="E28" s="44" t="s">
        <v>21</v>
      </c>
      <c r="F28" s="44"/>
      <c r="G28" s="44" t="s">
        <v>2</v>
      </c>
      <c r="H28" s="51" t="s">
        <v>164</v>
      </c>
      <c r="I28" s="38">
        <v>50000</v>
      </c>
      <c r="J28" s="36">
        <v>50000</v>
      </c>
      <c r="K28" s="38">
        <v>0</v>
      </c>
      <c r="L28" s="38">
        <v>9611.1</v>
      </c>
    </row>
    <row r="29" spans="1:12" ht="393" customHeight="1" x14ac:dyDescent="0.3">
      <c r="A29" s="55"/>
      <c r="B29" s="55"/>
      <c r="C29" s="55"/>
      <c r="D29" s="55"/>
      <c r="E29" s="55"/>
      <c r="F29" s="55"/>
      <c r="G29" s="55"/>
      <c r="H29" s="57"/>
      <c r="I29" s="48"/>
      <c r="J29" s="64"/>
      <c r="K29" s="48"/>
      <c r="L29" s="48"/>
    </row>
    <row r="30" spans="1:12" ht="13.5" hidden="1" customHeight="1" x14ac:dyDescent="0.3">
      <c r="A30" s="45"/>
      <c r="B30" s="45"/>
      <c r="C30" s="45"/>
      <c r="D30" s="45"/>
      <c r="E30" s="45"/>
      <c r="F30" s="45"/>
      <c r="G30" s="45"/>
      <c r="H30" s="52"/>
      <c r="I30" s="39"/>
      <c r="J30" s="37"/>
      <c r="K30" s="39"/>
      <c r="L30" s="39"/>
    </row>
    <row r="31" spans="1:12" ht="312" customHeight="1" x14ac:dyDescent="0.3">
      <c r="A31" s="15" t="s">
        <v>29</v>
      </c>
      <c r="B31" s="16" t="s">
        <v>30</v>
      </c>
      <c r="C31" s="15" t="s">
        <v>0</v>
      </c>
      <c r="D31" s="15" t="s">
        <v>7</v>
      </c>
      <c r="E31" s="6">
        <v>44926</v>
      </c>
      <c r="F31" s="15"/>
      <c r="G31" s="15" t="s">
        <v>2</v>
      </c>
      <c r="H31" s="4" t="s">
        <v>165</v>
      </c>
      <c r="I31" s="2">
        <v>3602554.3</v>
      </c>
      <c r="J31" s="13">
        <f>2277266.8+75341.5+13637748.3</f>
        <v>15990356.600000001</v>
      </c>
      <c r="K31" s="2">
        <v>758221.6</v>
      </c>
      <c r="L31" s="2">
        <v>1742544.1</v>
      </c>
    </row>
    <row r="32" spans="1:12" ht="143.25" customHeight="1" x14ac:dyDescent="0.3">
      <c r="A32" s="9"/>
      <c r="B32" s="8" t="s">
        <v>168</v>
      </c>
      <c r="C32" s="71" t="s">
        <v>196</v>
      </c>
      <c r="D32" s="71"/>
      <c r="E32" s="71"/>
      <c r="F32" s="71"/>
      <c r="G32" s="71"/>
      <c r="H32" s="71"/>
      <c r="I32" s="71"/>
      <c r="J32" s="71"/>
      <c r="K32" s="71"/>
      <c r="L32" s="71"/>
    </row>
    <row r="33" spans="1:12" ht="143.25" customHeight="1" x14ac:dyDescent="0.3">
      <c r="A33" s="9"/>
      <c r="B33" s="8" t="s">
        <v>169</v>
      </c>
      <c r="C33" s="71" t="s">
        <v>197</v>
      </c>
      <c r="D33" s="71"/>
      <c r="E33" s="71"/>
      <c r="F33" s="71"/>
      <c r="G33" s="71"/>
      <c r="H33" s="71"/>
      <c r="I33" s="71"/>
      <c r="J33" s="71"/>
      <c r="K33" s="71"/>
      <c r="L33" s="71"/>
    </row>
    <row r="34" spans="1:12" ht="240" customHeight="1" x14ac:dyDescent="0.3">
      <c r="A34" s="33" t="s">
        <v>145</v>
      </c>
      <c r="B34" s="30" t="s">
        <v>146</v>
      </c>
      <c r="C34" s="31"/>
      <c r="D34" s="9" t="s">
        <v>113</v>
      </c>
      <c r="E34" s="32">
        <v>43902</v>
      </c>
      <c r="F34" s="32">
        <v>43922</v>
      </c>
      <c r="G34" s="31"/>
      <c r="H34" s="34" t="s">
        <v>0</v>
      </c>
      <c r="I34" s="34" t="s">
        <v>0</v>
      </c>
      <c r="J34" s="34" t="s">
        <v>0</v>
      </c>
      <c r="K34" s="34" t="s">
        <v>0</v>
      </c>
      <c r="L34" s="34" t="s">
        <v>0</v>
      </c>
    </row>
    <row r="35" spans="1:12" s="12" customFormat="1" ht="312" customHeight="1" x14ac:dyDescent="0.3">
      <c r="A35" s="25" t="s">
        <v>107</v>
      </c>
      <c r="B35" s="23" t="s">
        <v>108</v>
      </c>
      <c r="C35" s="19"/>
      <c r="D35" s="15" t="s">
        <v>28</v>
      </c>
      <c r="E35" s="24">
        <v>43951</v>
      </c>
      <c r="F35" s="24">
        <v>43943</v>
      </c>
      <c r="G35" s="19"/>
      <c r="H35" s="15" t="s">
        <v>0</v>
      </c>
      <c r="I35" s="15" t="s">
        <v>0</v>
      </c>
      <c r="J35" s="15" t="s">
        <v>0</v>
      </c>
      <c r="K35" s="15" t="s">
        <v>0</v>
      </c>
      <c r="L35" s="15" t="s">
        <v>0</v>
      </c>
    </row>
    <row r="36" spans="1:12" ht="398.25" customHeight="1" x14ac:dyDescent="0.3">
      <c r="A36" s="44" t="s">
        <v>31</v>
      </c>
      <c r="B36" s="53" t="s">
        <v>32</v>
      </c>
      <c r="C36" s="44" t="s">
        <v>0</v>
      </c>
      <c r="D36" s="44" t="s">
        <v>5</v>
      </c>
      <c r="E36" s="49">
        <v>44926</v>
      </c>
      <c r="F36" s="44"/>
      <c r="G36" s="44" t="s">
        <v>2</v>
      </c>
      <c r="H36" s="51" t="s">
        <v>166</v>
      </c>
      <c r="I36" s="38">
        <v>9974462.0999999996</v>
      </c>
      <c r="J36" s="36">
        <v>7701762.0999999996</v>
      </c>
      <c r="K36" s="38">
        <v>7631289.5</v>
      </c>
      <c r="L36" s="38">
        <v>8800100</v>
      </c>
    </row>
    <row r="37" spans="1:12" ht="243" customHeight="1" x14ac:dyDescent="0.3">
      <c r="A37" s="45"/>
      <c r="B37" s="54"/>
      <c r="C37" s="45"/>
      <c r="D37" s="45"/>
      <c r="E37" s="45"/>
      <c r="F37" s="45"/>
      <c r="G37" s="45"/>
      <c r="H37" s="52"/>
      <c r="I37" s="39"/>
      <c r="J37" s="37"/>
      <c r="K37" s="39"/>
      <c r="L37" s="39"/>
    </row>
    <row r="38" spans="1:12" ht="206.25" customHeight="1" x14ac:dyDescent="0.3">
      <c r="A38" s="7" t="s">
        <v>109</v>
      </c>
      <c r="B38" s="8" t="s">
        <v>110</v>
      </c>
      <c r="C38" s="15" t="s">
        <v>0</v>
      </c>
      <c r="D38" s="15" t="s">
        <v>1</v>
      </c>
      <c r="E38" s="6">
        <v>44926</v>
      </c>
      <c r="F38" s="15"/>
      <c r="G38" s="15" t="s">
        <v>2</v>
      </c>
      <c r="H38" s="11" t="s">
        <v>167</v>
      </c>
      <c r="I38" s="2">
        <v>210503.9</v>
      </c>
      <c r="J38" s="13">
        <v>413924.4</v>
      </c>
      <c r="K38" s="2">
        <v>4104.8999999999996</v>
      </c>
      <c r="L38" s="2">
        <v>194331.8</v>
      </c>
    </row>
    <row r="39" spans="1:12" ht="409.6" customHeight="1" x14ac:dyDescent="0.3">
      <c r="A39" s="44" t="s">
        <v>33</v>
      </c>
      <c r="B39" s="44" t="s">
        <v>34</v>
      </c>
      <c r="C39" s="44" t="s">
        <v>0</v>
      </c>
      <c r="D39" s="44" t="s">
        <v>16</v>
      </c>
      <c r="E39" s="44" t="s">
        <v>17</v>
      </c>
      <c r="F39" s="44"/>
      <c r="G39" s="44" t="s">
        <v>2</v>
      </c>
      <c r="H39" s="51" t="s">
        <v>193</v>
      </c>
      <c r="I39" s="38">
        <f>I41+I43+I44</f>
        <v>455933.80000000005</v>
      </c>
      <c r="J39" s="36">
        <f>J41+J43+J44</f>
        <v>455933.80000000005</v>
      </c>
      <c r="K39" s="38">
        <f>K41+K43+K44</f>
        <v>7367.1</v>
      </c>
      <c r="L39" s="38">
        <f>L41+L43+L44</f>
        <v>197626.3</v>
      </c>
    </row>
    <row r="40" spans="1:12" ht="193.5" customHeight="1" x14ac:dyDescent="0.3">
      <c r="A40" s="45"/>
      <c r="B40" s="45"/>
      <c r="C40" s="45"/>
      <c r="D40" s="45"/>
      <c r="E40" s="45"/>
      <c r="F40" s="45"/>
      <c r="G40" s="45"/>
      <c r="H40" s="52"/>
      <c r="I40" s="39"/>
      <c r="J40" s="37"/>
      <c r="K40" s="39"/>
      <c r="L40" s="39"/>
    </row>
    <row r="41" spans="1:12" ht="337.5" customHeight="1" x14ac:dyDescent="0.3">
      <c r="A41" s="44" t="s">
        <v>35</v>
      </c>
      <c r="B41" s="53" t="s">
        <v>36</v>
      </c>
      <c r="C41" s="44" t="s">
        <v>0</v>
      </c>
      <c r="D41" s="44" t="s">
        <v>37</v>
      </c>
      <c r="E41" s="49">
        <v>44926</v>
      </c>
      <c r="F41" s="44"/>
      <c r="G41" s="44" t="s">
        <v>2</v>
      </c>
      <c r="H41" s="51" t="s">
        <v>194</v>
      </c>
      <c r="I41" s="38">
        <v>8000</v>
      </c>
      <c r="J41" s="36">
        <v>8000</v>
      </c>
      <c r="K41" s="38">
        <v>0</v>
      </c>
      <c r="L41" s="38">
        <v>8000</v>
      </c>
    </row>
    <row r="42" spans="1:12" ht="52.5" hidden="1" customHeight="1" x14ac:dyDescent="0.3">
      <c r="A42" s="45"/>
      <c r="B42" s="54"/>
      <c r="C42" s="45"/>
      <c r="D42" s="45"/>
      <c r="E42" s="50"/>
      <c r="F42" s="45"/>
      <c r="G42" s="45"/>
      <c r="H42" s="52"/>
      <c r="I42" s="39"/>
      <c r="J42" s="37"/>
      <c r="K42" s="39"/>
      <c r="L42" s="39"/>
    </row>
    <row r="43" spans="1:12" ht="230.25" customHeight="1" x14ac:dyDescent="0.3">
      <c r="A43" s="5" t="s">
        <v>9</v>
      </c>
      <c r="B43" s="16" t="s">
        <v>8</v>
      </c>
      <c r="C43" s="16"/>
      <c r="D43" s="16" t="s">
        <v>10</v>
      </c>
      <c r="E43" s="6">
        <v>44926</v>
      </c>
      <c r="F43" s="16"/>
      <c r="G43" s="15" t="s">
        <v>2</v>
      </c>
      <c r="H43" s="11" t="s">
        <v>11</v>
      </c>
      <c r="I43" s="2">
        <v>86627.4</v>
      </c>
      <c r="J43" s="9">
        <v>86627.4</v>
      </c>
      <c r="K43" s="15">
        <v>0</v>
      </c>
      <c r="L43" s="15">
        <v>0</v>
      </c>
    </row>
    <row r="44" spans="1:12" ht="272.25" customHeight="1" x14ac:dyDescent="0.3">
      <c r="A44" s="7" t="s">
        <v>111</v>
      </c>
      <c r="B44" s="16" t="s">
        <v>112</v>
      </c>
      <c r="C44" s="16"/>
      <c r="D44" s="16" t="s">
        <v>113</v>
      </c>
      <c r="E44" s="6">
        <v>44926</v>
      </c>
      <c r="F44" s="16"/>
      <c r="G44" s="15" t="s">
        <v>2</v>
      </c>
      <c r="H44" s="11" t="s">
        <v>170</v>
      </c>
      <c r="I44" s="2">
        <v>361306.4</v>
      </c>
      <c r="J44" s="9">
        <f>14796.7+346509.7</f>
        <v>361306.4</v>
      </c>
      <c r="K44" s="15">
        <v>7367.1</v>
      </c>
      <c r="L44" s="15">
        <v>189626.3</v>
      </c>
    </row>
    <row r="45" spans="1:12" ht="408.75" customHeight="1" x14ac:dyDescent="0.3">
      <c r="A45" s="44" t="s">
        <v>38</v>
      </c>
      <c r="B45" s="53" t="s">
        <v>39</v>
      </c>
      <c r="C45" s="44" t="s">
        <v>0</v>
      </c>
      <c r="D45" s="44" t="s">
        <v>16</v>
      </c>
      <c r="E45" s="44" t="s">
        <v>17</v>
      </c>
      <c r="F45" s="44"/>
      <c r="G45" s="44" t="s">
        <v>2</v>
      </c>
      <c r="H45" s="46" t="s">
        <v>175</v>
      </c>
      <c r="I45" s="38">
        <f>I47+I48+I50+I51</f>
        <v>123290.70000000001</v>
      </c>
      <c r="J45" s="36">
        <f>J47+J48+J50+J51</f>
        <v>123290.70000000001</v>
      </c>
      <c r="K45" s="38">
        <f>K47+K48+K51+K50</f>
        <v>1638.3</v>
      </c>
      <c r="L45" s="38">
        <f>L47+L48+L50+L51</f>
        <v>34900</v>
      </c>
    </row>
    <row r="46" spans="1:12" ht="270" customHeight="1" x14ac:dyDescent="0.3">
      <c r="A46" s="45"/>
      <c r="B46" s="54"/>
      <c r="C46" s="45"/>
      <c r="D46" s="45"/>
      <c r="E46" s="45"/>
      <c r="F46" s="45"/>
      <c r="G46" s="45"/>
      <c r="H46" s="47"/>
      <c r="I46" s="39"/>
      <c r="J46" s="37"/>
      <c r="K46" s="39"/>
      <c r="L46" s="39"/>
    </row>
    <row r="47" spans="1:12" ht="239.25" customHeight="1" x14ac:dyDescent="0.3">
      <c r="A47" s="7" t="s">
        <v>115</v>
      </c>
      <c r="B47" s="8" t="s">
        <v>114</v>
      </c>
      <c r="C47" s="15" t="s">
        <v>0</v>
      </c>
      <c r="D47" s="15" t="s">
        <v>7</v>
      </c>
      <c r="E47" s="6">
        <v>44926</v>
      </c>
      <c r="F47" s="15"/>
      <c r="G47" s="15" t="s">
        <v>2</v>
      </c>
      <c r="H47" s="11" t="s">
        <v>171</v>
      </c>
      <c r="I47" s="2">
        <v>15784.3</v>
      </c>
      <c r="J47" s="13">
        <f>13432.2+2352.1</f>
        <v>15784.300000000001</v>
      </c>
      <c r="K47" s="2">
        <v>1638.3</v>
      </c>
      <c r="L47" s="2">
        <v>0</v>
      </c>
    </row>
    <row r="48" spans="1:12" ht="402.75" customHeight="1" x14ac:dyDescent="0.3">
      <c r="A48" s="40" t="s">
        <v>40</v>
      </c>
      <c r="B48" s="42" t="s">
        <v>116</v>
      </c>
      <c r="C48" s="44"/>
      <c r="D48" s="59" t="s">
        <v>117</v>
      </c>
      <c r="E48" s="49">
        <v>44926</v>
      </c>
      <c r="F48" s="44"/>
      <c r="G48" s="44" t="s">
        <v>2</v>
      </c>
      <c r="H48" s="46" t="s">
        <v>172</v>
      </c>
      <c r="I48" s="38">
        <v>70000</v>
      </c>
      <c r="J48" s="36">
        <v>70000</v>
      </c>
      <c r="K48" s="38">
        <v>0</v>
      </c>
      <c r="L48" s="38">
        <v>34900</v>
      </c>
    </row>
    <row r="49" spans="1:12" ht="91.5" customHeight="1" x14ac:dyDescent="0.3">
      <c r="A49" s="41"/>
      <c r="B49" s="43"/>
      <c r="C49" s="45"/>
      <c r="D49" s="61"/>
      <c r="E49" s="50"/>
      <c r="F49" s="45"/>
      <c r="G49" s="45"/>
      <c r="H49" s="47"/>
      <c r="I49" s="39"/>
      <c r="J49" s="37"/>
      <c r="K49" s="39"/>
      <c r="L49" s="39"/>
    </row>
    <row r="50" spans="1:12" ht="211.5" customHeight="1" x14ac:dyDescent="0.3">
      <c r="A50" s="7" t="s">
        <v>118</v>
      </c>
      <c r="B50" s="8" t="s">
        <v>119</v>
      </c>
      <c r="C50" s="15" t="s">
        <v>0</v>
      </c>
      <c r="D50" s="9" t="s">
        <v>120</v>
      </c>
      <c r="E50" s="6">
        <v>44926</v>
      </c>
      <c r="F50" s="15"/>
      <c r="G50" s="15" t="s">
        <v>2</v>
      </c>
      <c r="H50" s="3" t="s">
        <v>99</v>
      </c>
      <c r="I50" s="2">
        <v>15000</v>
      </c>
      <c r="J50" s="13">
        <f>7352.1+7647.9</f>
        <v>15000</v>
      </c>
      <c r="K50" s="2">
        <v>0</v>
      </c>
      <c r="L50" s="2">
        <v>0</v>
      </c>
    </row>
    <row r="51" spans="1:12" ht="297.75" customHeight="1" x14ac:dyDescent="0.3">
      <c r="A51" s="7" t="s">
        <v>121</v>
      </c>
      <c r="B51" s="8" t="s">
        <v>122</v>
      </c>
      <c r="C51" s="15" t="s">
        <v>0</v>
      </c>
      <c r="D51" s="16" t="s">
        <v>10</v>
      </c>
      <c r="E51" s="6">
        <v>44926</v>
      </c>
      <c r="F51" s="15"/>
      <c r="G51" s="15" t="s">
        <v>2</v>
      </c>
      <c r="H51" s="11" t="s">
        <v>98</v>
      </c>
      <c r="I51" s="2">
        <v>22506.400000000001</v>
      </c>
      <c r="J51" s="2">
        <v>22506.400000000001</v>
      </c>
      <c r="K51" s="2">
        <v>0</v>
      </c>
      <c r="L51" s="2">
        <v>0</v>
      </c>
    </row>
    <row r="52" spans="1:12" ht="393" customHeight="1" x14ac:dyDescent="0.3">
      <c r="A52" s="44" t="s">
        <v>41</v>
      </c>
      <c r="B52" s="53" t="s">
        <v>42</v>
      </c>
      <c r="C52" s="44" t="s">
        <v>0</v>
      </c>
      <c r="D52" s="44" t="s">
        <v>16</v>
      </c>
      <c r="E52" s="44" t="s">
        <v>17</v>
      </c>
      <c r="F52" s="44"/>
      <c r="G52" s="44" t="s">
        <v>2</v>
      </c>
      <c r="H52" s="51" t="s">
        <v>173</v>
      </c>
      <c r="I52" s="38">
        <f>I56+I57+I59+I62+I64+I67+I69</f>
        <v>628476.30000000005</v>
      </c>
      <c r="J52" s="38">
        <f>J56+J57+J59+J62+J64+J67+J69</f>
        <v>628339.69999999995</v>
      </c>
      <c r="K52" s="38">
        <f>K56+K57+K59+K62+K64+K67+K69</f>
        <v>110020.1</v>
      </c>
      <c r="L52" s="38">
        <f>L56+L57+L59+L62+L64+L67+L69</f>
        <v>177351.82999999996</v>
      </c>
    </row>
    <row r="53" spans="1:12" ht="398.25" customHeight="1" x14ac:dyDescent="0.3">
      <c r="A53" s="55"/>
      <c r="B53" s="56"/>
      <c r="C53" s="55"/>
      <c r="D53" s="55"/>
      <c r="E53" s="55"/>
      <c r="F53" s="55"/>
      <c r="G53" s="55"/>
      <c r="H53" s="57"/>
      <c r="I53" s="48"/>
      <c r="J53" s="48"/>
      <c r="K53" s="48"/>
      <c r="L53" s="48"/>
    </row>
    <row r="54" spans="1:12" ht="408.75" customHeight="1" x14ac:dyDescent="0.3">
      <c r="A54" s="55"/>
      <c r="B54" s="56"/>
      <c r="C54" s="55"/>
      <c r="D54" s="55"/>
      <c r="E54" s="55"/>
      <c r="F54" s="55"/>
      <c r="G54" s="55"/>
      <c r="H54" s="57"/>
      <c r="I54" s="48"/>
      <c r="J54" s="48"/>
      <c r="K54" s="48"/>
      <c r="L54" s="48"/>
    </row>
    <row r="55" spans="1:12" ht="324.75" customHeight="1" x14ac:dyDescent="0.3">
      <c r="A55" s="45"/>
      <c r="B55" s="54"/>
      <c r="C55" s="45"/>
      <c r="D55" s="45"/>
      <c r="E55" s="45"/>
      <c r="F55" s="45"/>
      <c r="G55" s="45"/>
      <c r="H55" s="52"/>
      <c r="I55" s="39"/>
      <c r="J55" s="39"/>
      <c r="K55" s="39"/>
      <c r="L55" s="39"/>
    </row>
    <row r="56" spans="1:12" ht="222.75" customHeight="1" x14ac:dyDescent="0.3">
      <c r="A56" s="7" t="s">
        <v>123</v>
      </c>
      <c r="B56" s="8" t="s">
        <v>124</v>
      </c>
      <c r="C56" s="15" t="s">
        <v>0</v>
      </c>
      <c r="D56" s="15" t="s">
        <v>44</v>
      </c>
      <c r="E56" s="6">
        <v>44926</v>
      </c>
      <c r="F56" s="15"/>
      <c r="G56" s="15" t="s">
        <v>2</v>
      </c>
      <c r="H56" s="4" t="s">
        <v>174</v>
      </c>
      <c r="I56" s="2">
        <v>2000</v>
      </c>
      <c r="J56" s="13">
        <v>2000</v>
      </c>
      <c r="K56" s="2">
        <v>0</v>
      </c>
      <c r="L56" s="2">
        <v>1716.86</v>
      </c>
    </row>
    <row r="57" spans="1:12" ht="398.25" customHeight="1" x14ac:dyDescent="0.3">
      <c r="A57" s="40" t="s">
        <v>43</v>
      </c>
      <c r="B57" s="42" t="s">
        <v>125</v>
      </c>
      <c r="C57" s="44" t="s">
        <v>0</v>
      </c>
      <c r="D57" s="44" t="s">
        <v>44</v>
      </c>
      <c r="E57" s="49">
        <v>44926</v>
      </c>
      <c r="F57" s="44"/>
      <c r="G57" s="44" t="s">
        <v>2</v>
      </c>
      <c r="H57" s="51" t="s">
        <v>176</v>
      </c>
      <c r="I57" s="38">
        <v>193640</v>
      </c>
      <c r="J57" s="36">
        <f>3052.6+4786.6+28898.7+156826.2</f>
        <v>193564.1</v>
      </c>
      <c r="K57" s="38">
        <v>110020.1</v>
      </c>
      <c r="L57" s="38">
        <v>160303.5</v>
      </c>
    </row>
    <row r="58" spans="1:12" ht="348.75" customHeight="1" x14ac:dyDescent="0.3">
      <c r="A58" s="60"/>
      <c r="B58" s="54"/>
      <c r="C58" s="45"/>
      <c r="D58" s="45"/>
      <c r="E58" s="45"/>
      <c r="F58" s="45"/>
      <c r="G58" s="45"/>
      <c r="H58" s="52"/>
      <c r="I58" s="39"/>
      <c r="J58" s="37"/>
      <c r="K58" s="39"/>
      <c r="L58" s="39"/>
    </row>
    <row r="59" spans="1:12" ht="408.75" customHeight="1" x14ac:dyDescent="0.3">
      <c r="A59" s="40" t="s">
        <v>45</v>
      </c>
      <c r="B59" s="42" t="s">
        <v>126</v>
      </c>
      <c r="C59" s="44" t="s">
        <v>0</v>
      </c>
      <c r="D59" s="44" t="s">
        <v>44</v>
      </c>
      <c r="E59" s="49">
        <v>44926</v>
      </c>
      <c r="F59" s="44"/>
      <c r="G59" s="44" t="s">
        <v>2</v>
      </c>
      <c r="H59" s="51" t="s">
        <v>177</v>
      </c>
      <c r="I59" s="38">
        <v>184524.79999999999</v>
      </c>
      <c r="J59" s="36">
        <f>3052.6+8232.1+8860+164380.1</f>
        <v>184524.80000000002</v>
      </c>
      <c r="K59" s="38">
        <v>0</v>
      </c>
      <c r="L59" s="38">
        <v>13614.61</v>
      </c>
    </row>
    <row r="60" spans="1:12" ht="111.75" customHeight="1" x14ac:dyDescent="0.3">
      <c r="A60" s="41"/>
      <c r="B60" s="43"/>
      <c r="C60" s="45"/>
      <c r="D60" s="45"/>
      <c r="E60" s="50"/>
      <c r="F60" s="45"/>
      <c r="G60" s="45"/>
      <c r="H60" s="52"/>
      <c r="I60" s="39"/>
      <c r="J60" s="37"/>
      <c r="K60" s="39"/>
      <c r="L60" s="39"/>
    </row>
    <row r="61" spans="1:12" ht="318.75" customHeight="1" x14ac:dyDescent="0.3">
      <c r="A61" s="7" t="s">
        <v>147</v>
      </c>
      <c r="B61" s="8" t="s">
        <v>148</v>
      </c>
      <c r="C61" s="15"/>
      <c r="D61" s="15" t="s">
        <v>44</v>
      </c>
      <c r="E61" s="6">
        <v>43874</v>
      </c>
      <c r="F61" s="6">
        <v>43874</v>
      </c>
      <c r="G61" s="15"/>
      <c r="H61" s="15" t="s">
        <v>0</v>
      </c>
      <c r="I61" s="15" t="s">
        <v>0</v>
      </c>
      <c r="J61" s="15" t="s">
        <v>0</v>
      </c>
      <c r="K61" s="15" t="s">
        <v>0</v>
      </c>
      <c r="L61" s="15" t="s">
        <v>0</v>
      </c>
    </row>
    <row r="62" spans="1:12" ht="270" customHeight="1" x14ac:dyDescent="0.3">
      <c r="A62" s="7" t="s">
        <v>46</v>
      </c>
      <c r="B62" s="8" t="s">
        <v>127</v>
      </c>
      <c r="C62" s="15" t="s">
        <v>0</v>
      </c>
      <c r="D62" s="15" t="s">
        <v>44</v>
      </c>
      <c r="E62" s="15" t="s">
        <v>48</v>
      </c>
      <c r="F62" s="15"/>
      <c r="G62" s="15" t="s">
        <v>2</v>
      </c>
      <c r="H62" s="4" t="s">
        <v>178</v>
      </c>
      <c r="I62" s="2">
        <v>2000</v>
      </c>
      <c r="J62" s="2">
        <v>2000</v>
      </c>
      <c r="K62" s="2">
        <v>0</v>
      </c>
      <c r="L62" s="2">
        <v>1716.86</v>
      </c>
    </row>
    <row r="63" spans="1:12" s="12" customFormat="1" ht="270" customHeight="1" x14ac:dyDescent="0.3">
      <c r="A63" s="7" t="s">
        <v>128</v>
      </c>
      <c r="B63" s="8" t="s">
        <v>129</v>
      </c>
      <c r="C63" s="15"/>
      <c r="D63" s="15" t="s">
        <v>44</v>
      </c>
      <c r="E63" s="6">
        <v>43951</v>
      </c>
      <c r="F63" s="6">
        <v>43951</v>
      </c>
      <c r="G63" s="15"/>
      <c r="H63" s="15" t="s">
        <v>0</v>
      </c>
      <c r="I63" s="15" t="s">
        <v>0</v>
      </c>
      <c r="J63" s="15" t="s">
        <v>0</v>
      </c>
      <c r="K63" s="15" t="s">
        <v>0</v>
      </c>
      <c r="L63" s="15" t="s">
        <v>0</v>
      </c>
    </row>
    <row r="64" spans="1:12" ht="409.5" customHeight="1" x14ac:dyDescent="0.3">
      <c r="A64" s="40" t="s">
        <v>47</v>
      </c>
      <c r="B64" s="42" t="s">
        <v>130</v>
      </c>
      <c r="C64" s="44" t="s">
        <v>0</v>
      </c>
      <c r="D64" s="44" t="s">
        <v>49</v>
      </c>
      <c r="E64" s="44" t="s">
        <v>50</v>
      </c>
      <c r="F64" s="44"/>
      <c r="G64" s="44" t="s">
        <v>2</v>
      </c>
      <c r="H64" s="46" t="s">
        <v>179</v>
      </c>
      <c r="I64" s="38">
        <v>185103.1</v>
      </c>
      <c r="J64" s="36">
        <f>3052.6+6084.8+11209.9+164755.8</f>
        <v>185103.09999999998</v>
      </c>
      <c r="K64" s="38">
        <v>0</v>
      </c>
      <c r="L64" s="38">
        <v>0</v>
      </c>
    </row>
    <row r="65" spans="1:12" ht="19.5" customHeight="1" x14ac:dyDescent="0.3">
      <c r="A65" s="41"/>
      <c r="B65" s="43"/>
      <c r="C65" s="45"/>
      <c r="D65" s="45"/>
      <c r="E65" s="45"/>
      <c r="F65" s="45"/>
      <c r="G65" s="45"/>
      <c r="H65" s="47"/>
      <c r="I65" s="39"/>
      <c r="J65" s="37"/>
      <c r="K65" s="39"/>
      <c r="L65" s="39"/>
    </row>
    <row r="66" spans="1:12" ht="207.75" customHeight="1" x14ac:dyDescent="0.3">
      <c r="A66" s="7" t="s">
        <v>149</v>
      </c>
      <c r="B66" s="8" t="s">
        <v>150</v>
      </c>
      <c r="C66" s="15"/>
      <c r="D66" s="15" t="s">
        <v>49</v>
      </c>
      <c r="E66" s="6">
        <v>43889</v>
      </c>
      <c r="F66" s="6">
        <v>43889</v>
      </c>
      <c r="G66" s="15"/>
      <c r="H66" s="15" t="s">
        <v>0</v>
      </c>
      <c r="I66" s="15" t="s">
        <v>0</v>
      </c>
      <c r="J66" s="15" t="s">
        <v>0</v>
      </c>
      <c r="K66" s="15" t="s">
        <v>0</v>
      </c>
      <c r="L66" s="15" t="s">
        <v>0</v>
      </c>
    </row>
    <row r="67" spans="1:12" ht="259.5" customHeight="1" x14ac:dyDescent="0.3">
      <c r="A67" s="7" t="s">
        <v>131</v>
      </c>
      <c r="B67" s="8" t="s">
        <v>132</v>
      </c>
      <c r="C67" s="15" t="s">
        <v>0</v>
      </c>
      <c r="D67" s="15" t="s">
        <v>51</v>
      </c>
      <c r="E67" s="6">
        <v>44681</v>
      </c>
      <c r="F67" s="15"/>
      <c r="G67" s="15" t="s">
        <v>2</v>
      </c>
      <c r="H67" s="11" t="s">
        <v>100</v>
      </c>
      <c r="I67" s="2">
        <v>1708.4</v>
      </c>
      <c r="J67" s="2">
        <v>1647.7</v>
      </c>
      <c r="K67" s="2">
        <v>0</v>
      </c>
      <c r="L67" s="2">
        <v>0</v>
      </c>
    </row>
    <row r="68" spans="1:12" s="12" customFormat="1" ht="259.5" customHeight="1" x14ac:dyDescent="0.3">
      <c r="A68" s="7" t="s">
        <v>133</v>
      </c>
      <c r="B68" s="8" t="s">
        <v>134</v>
      </c>
      <c r="C68" s="15"/>
      <c r="D68" s="15" t="s">
        <v>51</v>
      </c>
      <c r="E68" s="6">
        <v>43936</v>
      </c>
      <c r="F68" s="6">
        <v>43921</v>
      </c>
      <c r="G68" s="15"/>
      <c r="H68" s="15" t="s">
        <v>0</v>
      </c>
      <c r="I68" s="15" t="s">
        <v>0</v>
      </c>
      <c r="J68" s="15" t="s">
        <v>0</v>
      </c>
      <c r="K68" s="15" t="s">
        <v>0</v>
      </c>
      <c r="L68" s="15" t="s">
        <v>0</v>
      </c>
    </row>
    <row r="69" spans="1:12" ht="297.75" customHeight="1" x14ac:dyDescent="0.3">
      <c r="A69" s="7" t="s">
        <v>135</v>
      </c>
      <c r="B69" s="8" t="s">
        <v>136</v>
      </c>
      <c r="C69" s="15" t="s">
        <v>0</v>
      </c>
      <c r="D69" s="15" t="s">
        <v>44</v>
      </c>
      <c r="E69" s="6">
        <v>44926</v>
      </c>
      <c r="F69" s="15"/>
      <c r="G69" s="15" t="s">
        <v>2</v>
      </c>
      <c r="H69" s="11" t="s">
        <v>180</v>
      </c>
      <c r="I69" s="2">
        <v>59500</v>
      </c>
      <c r="J69" s="2">
        <f>11520+24000+23980</f>
        <v>59500</v>
      </c>
      <c r="K69" s="2">
        <v>0</v>
      </c>
      <c r="L69" s="2">
        <v>0</v>
      </c>
    </row>
    <row r="70" spans="1:12" ht="185.25" customHeight="1" x14ac:dyDescent="0.3">
      <c r="A70" s="22" t="s">
        <v>151</v>
      </c>
      <c r="B70" s="26" t="s">
        <v>152</v>
      </c>
      <c r="C70" s="19"/>
      <c r="D70" s="15" t="s">
        <v>49</v>
      </c>
      <c r="E70" s="24">
        <v>43921</v>
      </c>
      <c r="F70" s="24">
        <v>43920</v>
      </c>
      <c r="G70" s="19"/>
      <c r="H70" s="15" t="s">
        <v>0</v>
      </c>
      <c r="I70" s="15" t="s">
        <v>0</v>
      </c>
      <c r="J70" s="15" t="s">
        <v>0</v>
      </c>
      <c r="K70" s="15" t="s">
        <v>0</v>
      </c>
      <c r="L70" s="15" t="s">
        <v>0</v>
      </c>
    </row>
    <row r="71" spans="1:12" ht="399" customHeight="1" x14ac:dyDescent="0.3">
      <c r="A71" s="44" t="s">
        <v>52</v>
      </c>
      <c r="B71" s="44" t="s">
        <v>53</v>
      </c>
      <c r="C71" s="44" t="s">
        <v>0</v>
      </c>
      <c r="D71" s="44" t="s">
        <v>16</v>
      </c>
      <c r="E71" s="44" t="s">
        <v>17</v>
      </c>
      <c r="F71" s="44"/>
      <c r="G71" s="44" t="s">
        <v>2</v>
      </c>
      <c r="H71" s="51" t="s">
        <v>181</v>
      </c>
      <c r="I71" s="38">
        <f>I74+I77+I79</f>
        <v>529006.80000000005</v>
      </c>
      <c r="J71" s="38">
        <f>J74+J77+J79</f>
        <v>529006.80000000005</v>
      </c>
      <c r="K71" s="38">
        <f>K74+K77+K79</f>
        <v>62167.600000000006</v>
      </c>
      <c r="L71" s="38">
        <f>L74+L77+L79</f>
        <v>94849.7</v>
      </c>
    </row>
    <row r="72" spans="1:12" ht="393" customHeight="1" x14ac:dyDescent="0.3">
      <c r="A72" s="55"/>
      <c r="B72" s="55"/>
      <c r="C72" s="55"/>
      <c r="D72" s="55"/>
      <c r="E72" s="55"/>
      <c r="F72" s="55"/>
      <c r="G72" s="55"/>
      <c r="H72" s="57"/>
      <c r="I72" s="48"/>
      <c r="J72" s="48"/>
      <c r="K72" s="48"/>
      <c r="L72" s="48"/>
    </row>
    <row r="73" spans="1:12" ht="408.75" customHeight="1" x14ac:dyDescent="0.3">
      <c r="A73" s="45"/>
      <c r="B73" s="45"/>
      <c r="C73" s="45"/>
      <c r="D73" s="45"/>
      <c r="E73" s="45"/>
      <c r="F73" s="45"/>
      <c r="G73" s="45"/>
      <c r="H73" s="52"/>
      <c r="I73" s="39"/>
      <c r="J73" s="39"/>
      <c r="K73" s="39"/>
      <c r="L73" s="39"/>
    </row>
    <row r="74" spans="1:12" ht="399.75" customHeight="1" x14ac:dyDescent="0.3">
      <c r="A74" s="44" t="s">
        <v>54</v>
      </c>
      <c r="B74" s="53" t="s">
        <v>55</v>
      </c>
      <c r="C74" s="44" t="s">
        <v>0</v>
      </c>
      <c r="D74" s="59" t="s">
        <v>49</v>
      </c>
      <c r="E74" s="49">
        <v>44651</v>
      </c>
      <c r="F74" s="44"/>
      <c r="G74" s="44" t="s">
        <v>2</v>
      </c>
      <c r="H74" s="51" t="s">
        <v>182</v>
      </c>
      <c r="I74" s="38">
        <v>311506.40000000002</v>
      </c>
      <c r="J74" s="38">
        <f>9000+2000+300506.4</f>
        <v>311506.40000000002</v>
      </c>
      <c r="K74" s="38">
        <v>62015.3</v>
      </c>
      <c r="L74" s="38">
        <v>58123.4</v>
      </c>
    </row>
    <row r="75" spans="1:12" ht="154.5" customHeight="1" x14ac:dyDescent="0.3">
      <c r="A75" s="45"/>
      <c r="B75" s="54"/>
      <c r="C75" s="45"/>
      <c r="D75" s="45"/>
      <c r="E75" s="45"/>
      <c r="F75" s="45"/>
      <c r="G75" s="45"/>
      <c r="H75" s="58"/>
      <c r="I75" s="39"/>
      <c r="J75" s="39"/>
      <c r="K75" s="39"/>
      <c r="L75" s="39"/>
    </row>
    <row r="76" spans="1:12" ht="168" customHeight="1" x14ac:dyDescent="0.3">
      <c r="A76" s="27" t="s">
        <v>154</v>
      </c>
      <c r="B76" s="14" t="s">
        <v>153</v>
      </c>
      <c r="C76" s="20"/>
      <c r="D76" s="27" t="s">
        <v>49</v>
      </c>
      <c r="E76" s="28">
        <v>43921</v>
      </c>
      <c r="F76" s="28">
        <v>43915</v>
      </c>
      <c r="G76" s="20"/>
      <c r="H76" s="15" t="s">
        <v>0</v>
      </c>
      <c r="I76" s="15" t="s">
        <v>0</v>
      </c>
      <c r="J76" s="15" t="s">
        <v>0</v>
      </c>
      <c r="K76" s="15" t="s">
        <v>0</v>
      </c>
      <c r="L76" s="15" t="s">
        <v>0</v>
      </c>
    </row>
    <row r="77" spans="1:12" ht="286.5" customHeight="1" x14ac:dyDescent="0.3">
      <c r="A77" s="15" t="s">
        <v>56</v>
      </c>
      <c r="B77" s="16" t="s">
        <v>57</v>
      </c>
      <c r="C77" s="15" t="s">
        <v>0</v>
      </c>
      <c r="D77" s="15" t="s">
        <v>49</v>
      </c>
      <c r="E77" s="6">
        <v>44926</v>
      </c>
      <c r="F77" s="15"/>
      <c r="G77" s="15" t="s">
        <v>2</v>
      </c>
      <c r="H77" s="4" t="s">
        <v>183</v>
      </c>
      <c r="I77" s="2">
        <v>11500</v>
      </c>
      <c r="J77" s="2">
        <v>11500</v>
      </c>
      <c r="K77" s="2">
        <v>152.30000000000001</v>
      </c>
      <c r="L77" s="2">
        <v>5500</v>
      </c>
    </row>
    <row r="78" spans="1:12" ht="234.75" customHeight="1" x14ac:dyDescent="0.3">
      <c r="A78" s="25" t="s">
        <v>155</v>
      </c>
      <c r="B78" s="26" t="s">
        <v>156</v>
      </c>
      <c r="C78" s="19"/>
      <c r="D78" s="15" t="s">
        <v>49</v>
      </c>
      <c r="E78" s="24">
        <v>43900</v>
      </c>
      <c r="F78" s="24">
        <v>43866</v>
      </c>
      <c r="G78" s="19"/>
      <c r="H78" s="15" t="s">
        <v>0</v>
      </c>
      <c r="I78" s="15" t="s">
        <v>0</v>
      </c>
      <c r="J78" s="15" t="s">
        <v>0</v>
      </c>
      <c r="K78" s="15" t="s">
        <v>0</v>
      </c>
      <c r="L78" s="15" t="s">
        <v>0</v>
      </c>
    </row>
    <row r="79" spans="1:12" ht="409.6" customHeight="1" x14ac:dyDescent="0.3">
      <c r="A79" s="44" t="s">
        <v>58</v>
      </c>
      <c r="B79" s="53" t="s">
        <v>59</v>
      </c>
      <c r="C79" s="44" t="s">
        <v>0</v>
      </c>
      <c r="D79" s="59" t="s">
        <v>37</v>
      </c>
      <c r="E79" s="49">
        <v>44926</v>
      </c>
      <c r="F79" s="44"/>
      <c r="G79" s="44" t="s">
        <v>2</v>
      </c>
      <c r="H79" s="51" t="s">
        <v>184</v>
      </c>
      <c r="I79" s="38">
        <v>206000.4</v>
      </c>
      <c r="J79" s="38">
        <v>206000.4</v>
      </c>
      <c r="K79" s="38">
        <v>0</v>
      </c>
      <c r="L79" s="38">
        <v>31226.3</v>
      </c>
    </row>
    <row r="80" spans="1:12" ht="141" customHeight="1" x14ac:dyDescent="0.3">
      <c r="A80" s="45"/>
      <c r="B80" s="54"/>
      <c r="C80" s="45"/>
      <c r="D80" s="45"/>
      <c r="E80" s="45"/>
      <c r="F80" s="45"/>
      <c r="G80" s="45"/>
      <c r="H80" s="52"/>
      <c r="I80" s="39"/>
      <c r="J80" s="39"/>
      <c r="K80" s="39"/>
      <c r="L80" s="39"/>
    </row>
    <row r="81" spans="1:12" ht="409.5" customHeight="1" x14ac:dyDescent="0.3">
      <c r="A81" s="44" t="s">
        <v>60</v>
      </c>
      <c r="B81" s="53" t="s">
        <v>61</v>
      </c>
      <c r="C81" s="44" t="s">
        <v>0</v>
      </c>
      <c r="D81" s="44" t="s">
        <v>16</v>
      </c>
      <c r="E81" s="44" t="s">
        <v>21</v>
      </c>
      <c r="F81" s="44"/>
      <c r="G81" s="44" t="s">
        <v>2</v>
      </c>
      <c r="H81" s="51" t="s">
        <v>185</v>
      </c>
      <c r="I81" s="38">
        <f>I83+I85+I86+I87+I88</f>
        <v>960304.1</v>
      </c>
      <c r="J81" s="38">
        <f>J83+J85+J86+J87+J88</f>
        <v>960304.1</v>
      </c>
      <c r="K81" s="38">
        <f>K83+K85+K86+K87+K88</f>
        <v>124186.79999999999</v>
      </c>
      <c r="L81" s="38">
        <f>L83+L85+L86+L87+L88</f>
        <v>817572.53999999992</v>
      </c>
    </row>
    <row r="82" spans="1:12" ht="217.5" customHeight="1" x14ac:dyDescent="0.3">
      <c r="A82" s="45"/>
      <c r="B82" s="54"/>
      <c r="C82" s="45"/>
      <c r="D82" s="45"/>
      <c r="E82" s="45"/>
      <c r="F82" s="45"/>
      <c r="G82" s="45"/>
      <c r="H82" s="52"/>
      <c r="I82" s="39"/>
      <c r="J82" s="39"/>
      <c r="K82" s="39"/>
      <c r="L82" s="39"/>
    </row>
    <row r="83" spans="1:12" ht="282.75" customHeight="1" x14ac:dyDescent="0.3">
      <c r="A83" s="16" t="s">
        <v>3</v>
      </c>
      <c r="B83" s="8" t="s">
        <v>141</v>
      </c>
      <c r="C83" s="16" t="s">
        <v>0</v>
      </c>
      <c r="D83" s="8" t="s">
        <v>37</v>
      </c>
      <c r="E83" s="10">
        <v>43921</v>
      </c>
      <c r="F83" s="16"/>
      <c r="G83" s="16" t="s">
        <v>2</v>
      </c>
      <c r="H83" s="11" t="s">
        <v>195</v>
      </c>
      <c r="I83" s="2">
        <v>0</v>
      </c>
      <c r="J83" s="15">
        <v>0</v>
      </c>
      <c r="K83" s="15">
        <v>5999.38</v>
      </c>
      <c r="L83" s="15">
        <v>5999.38</v>
      </c>
    </row>
    <row r="84" spans="1:12" s="12" customFormat="1" ht="264.75" customHeight="1" x14ac:dyDescent="0.3">
      <c r="A84" s="8" t="s">
        <v>157</v>
      </c>
      <c r="B84" s="8" t="s">
        <v>158</v>
      </c>
      <c r="C84" s="16"/>
      <c r="D84" s="8" t="s">
        <v>37</v>
      </c>
      <c r="E84" s="10">
        <v>43921</v>
      </c>
      <c r="F84" s="10">
        <v>43857</v>
      </c>
      <c r="G84" s="16"/>
      <c r="H84" s="15" t="s">
        <v>0</v>
      </c>
      <c r="I84" s="15" t="s">
        <v>0</v>
      </c>
      <c r="J84" s="15" t="s">
        <v>0</v>
      </c>
      <c r="K84" s="15" t="s">
        <v>0</v>
      </c>
      <c r="L84" s="15" t="s">
        <v>0</v>
      </c>
    </row>
    <row r="85" spans="1:12" ht="300.75" customHeight="1" x14ac:dyDescent="0.3">
      <c r="A85" s="15" t="s">
        <v>62</v>
      </c>
      <c r="B85" s="8" t="s">
        <v>137</v>
      </c>
      <c r="C85" s="15" t="s">
        <v>0</v>
      </c>
      <c r="D85" s="9" t="s">
        <v>10</v>
      </c>
      <c r="E85" s="6">
        <v>44561</v>
      </c>
      <c r="F85" s="15"/>
      <c r="G85" s="15" t="s">
        <v>2</v>
      </c>
      <c r="H85" s="11" t="s">
        <v>186</v>
      </c>
      <c r="I85" s="2">
        <v>878586.74</v>
      </c>
      <c r="J85" s="2">
        <f>4242.5+817260.1</f>
        <v>821502.6</v>
      </c>
      <c r="K85" s="2">
        <v>98206.34</v>
      </c>
      <c r="L85" s="2">
        <v>745666.46</v>
      </c>
    </row>
    <row r="86" spans="1:12" ht="243.75" customHeight="1" x14ac:dyDescent="0.3">
      <c r="A86" s="15" t="s">
        <v>63</v>
      </c>
      <c r="B86" s="16" t="s">
        <v>64</v>
      </c>
      <c r="C86" s="15" t="s">
        <v>0</v>
      </c>
      <c r="D86" s="15" t="s">
        <v>44</v>
      </c>
      <c r="E86" s="6">
        <v>44561</v>
      </c>
      <c r="F86" s="15"/>
      <c r="G86" s="15" t="s">
        <v>2</v>
      </c>
      <c r="H86" s="11" t="s">
        <v>187</v>
      </c>
      <c r="I86" s="2">
        <v>13140</v>
      </c>
      <c r="J86" s="2">
        <f>237.4+29432.5</f>
        <v>29669.9</v>
      </c>
      <c r="K86" s="2">
        <v>3271.68</v>
      </c>
      <c r="L86" s="2">
        <v>20167.09</v>
      </c>
    </row>
    <row r="87" spans="1:12" ht="280.5" customHeight="1" x14ac:dyDescent="0.3">
      <c r="A87" s="15" t="s">
        <v>65</v>
      </c>
      <c r="B87" s="16" t="s">
        <v>66</v>
      </c>
      <c r="C87" s="15" t="s">
        <v>0</v>
      </c>
      <c r="D87" s="9" t="s">
        <v>138</v>
      </c>
      <c r="E87" s="6">
        <v>44561</v>
      </c>
      <c r="F87" s="15"/>
      <c r="G87" s="15" t="s">
        <v>2</v>
      </c>
      <c r="H87" s="11" t="s">
        <v>188</v>
      </c>
      <c r="I87" s="2">
        <v>36989.1</v>
      </c>
      <c r="J87" s="2">
        <f>488+60518</f>
        <v>61006</v>
      </c>
      <c r="K87" s="2">
        <v>5988</v>
      </c>
      <c r="L87" s="2">
        <v>6570</v>
      </c>
    </row>
    <row r="88" spans="1:12" ht="258.75" customHeight="1" x14ac:dyDescent="0.3">
      <c r="A88" s="22" t="s">
        <v>139</v>
      </c>
      <c r="B88" s="23" t="s">
        <v>140</v>
      </c>
      <c r="C88" s="19"/>
      <c r="D88" s="25" t="s">
        <v>4</v>
      </c>
      <c r="E88" s="24">
        <v>44561</v>
      </c>
      <c r="F88" s="19"/>
      <c r="G88" s="15" t="s">
        <v>2</v>
      </c>
      <c r="H88" s="21" t="s">
        <v>189</v>
      </c>
      <c r="I88" s="18">
        <v>31588.26</v>
      </c>
      <c r="J88" s="18">
        <f>47837.5+288.1</f>
        <v>48125.599999999999</v>
      </c>
      <c r="K88" s="18">
        <v>10721.4</v>
      </c>
      <c r="L88" s="18">
        <v>39169.61</v>
      </c>
    </row>
    <row r="89" spans="1:12" ht="358.5" customHeight="1" x14ac:dyDescent="0.3">
      <c r="A89" s="44" t="s">
        <v>67</v>
      </c>
      <c r="B89" s="44" t="s">
        <v>68</v>
      </c>
      <c r="C89" s="44" t="s">
        <v>0</v>
      </c>
      <c r="D89" s="44" t="s">
        <v>6</v>
      </c>
      <c r="E89" s="44" t="s">
        <v>17</v>
      </c>
      <c r="F89" s="44"/>
      <c r="G89" s="44" t="s">
        <v>2</v>
      </c>
      <c r="H89" s="51" t="s">
        <v>190</v>
      </c>
      <c r="I89" s="38">
        <f>I91</f>
        <v>215241.5</v>
      </c>
      <c r="J89" s="38">
        <v>180000</v>
      </c>
      <c r="K89" s="38">
        <f>K91</f>
        <v>702.1</v>
      </c>
      <c r="L89" s="38">
        <f>L91</f>
        <v>34978</v>
      </c>
    </row>
    <row r="90" spans="1:12" ht="123" customHeight="1" x14ac:dyDescent="0.3">
      <c r="A90" s="45"/>
      <c r="B90" s="45"/>
      <c r="C90" s="45"/>
      <c r="D90" s="45"/>
      <c r="E90" s="45"/>
      <c r="F90" s="45"/>
      <c r="G90" s="45"/>
      <c r="H90" s="52"/>
      <c r="I90" s="39"/>
      <c r="J90" s="39"/>
      <c r="K90" s="39"/>
      <c r="L90" s="39"/>
    </row>
    <row r="91" spans="1:12" ht="340.5" customHeight="1" x14ac:dyDescent="0.3">
      <c r="A91" s="44" t="s">
        <v>69</v>
      </c>
      <c r="B91" s="44" t="s">
        <v>70</v>
      </c>
      <c r="C91" s="44" t="s">
        <v>0</v>
      </c>
      <c r="D91" s="44" t="s">
        <v>28</v>
      </c>
      <c r="E91" s="49">
        <v>44926</v>
      </c>
      <c r="F91" s="44"/>
      <c r="G91" s="44" t="s">
        <v>2</v>
      </c>
      <c r="H91" s="46" t="s">
        <v>191</v>
      </c>
      <c r="I91" s="38">
        <v>215241.5</v>
      </c>
      <c r="J91" s="38">
        <v>180000</v>
      </c>
      <c r="K91" s="38">
        <v>702.1</v>
      </c>
      <c r="L91" s="38">
        <v>34978</v>
      </c>
    </row>
    <row r="92" spans="1:12" ht="150" customHeight="1" x14ac:dyDescent="0.3">
      <c r="A92" s="45"/>
      <c r="B92" s="45"/>
      <c r="C92" s="45"/>
      <c r="D92" s="45"/>
      <c r="E92" s="45"/>
      <c r="F92" s="45"/>
      <c r="G92" s="45"/>
      <c r="H92" s="58"/>
      <c r="I92" s="39"/>
      <c r="J92" s="39"/>
      <c r="K92" s="39"/>
      <c r="L92" s="39"/>
    </row>
  </sheetData>
  <mergeCells count="258">
    <mergeCell ref="C33:L33"/>
    <mergeCell ref="C28:C30"/>
    <mergeCell ref="D28:D30"/>
    <mergeCell ref="E28:E30"/>
    <mergeCell ref="F28:F30"/>
    <mergeCell ref="G28:G30"/>
    <mergeCell ref="H28:H30"/>
    <mergeCell ref="I28:I30"/>
    <mergeCell ref="J28:J30"/>
    <mergeCell ref="K28:K30"/>
    <mergeCell ref="L28:L30"/>
    <mergeCell ref="E24:E27"/>
    <mergeCell ref="F24:F27"/>
    <mergeCell ref="G24:G27"/>
    <mergeCell ref="H24:H27"/>
    <mergeCell ref="I24:I27"/>
    <mergeCell ref="J24:J27"/>
    <mergeCell ref="K24:K27"/>
    <mergeCell ref="L24:L27"/>
    <mergeCell ref="C32:L32"/>
    <mergeCell ref="A7:L7"/>
    <mergeCell ref="A1:L1"/>
    <mergeCell ref="A2:L2"/>
    <mergeCell ref="A3:L3"/>
    <mergeCell ref="A4:A5"/>
    <mergeCell ref="B4:B5"/>
    <mergeCell ref="C4:C5"/>
    <mergeCell ref="D4:D5"/>
    <mergeCell ref="E4:E5"/>
    <mergeCell ref="F4:F5"/>
    <mergeCell ref="G4:G5"/>
    <mergeCell ref="H4:H5"/>
    <mergeCell ref="I4:K4"/>
    <mergeCell ref="L4:L5"/>
    <mergeCell ref="A9:L9"/>
    <mergeCell ref="L57:L58"/>
    <mergeCell ref="L71:L73"/>
    <mergeCell ref="H71:H73"/>
    <mergeCell ref="F71:F73"/>
    <mergeCell ref="G71:G73"/>
    <mergeCell ref="I71:I73"/>
    <mergeCell ref="J71:J73"/>
    <mergeCell ref="K71:K73"/>
    <mergeCell ref="A71:A73"/>
    <mergeCell ref="B71:B73"/>
    <mergeCell ref="C71:C73"/>
    <mergeCell ref="D71:D73"/>
    <mergeCell ref="E71:E73"/>
    <mergeCell ref="H11:H14"/>
    <mergeCell ref="B11:B14"/>
    <mergeCell ref="F11:F14"/>
    <mergeCell ref="J20:J23"/>
    <mergeCell ref="K20:K23"/>
    <mergeCell ref="L20:L23"/>
    <mergeCell ref="A24:A27"/>
    <mergeCell ref="B24:B27"/>
    <mergeCell ref="C24:C27"/>
    <mergeCell ref="D24:D27"/>
    <mergeCell ref="G11:G14"/>
    <mergeCell ref="I11:I14"/>
    <mergeCell ref="J11:J14"/>
    <mergeCell ref="K11:K14"/>
    <mergeCell ref="C11:C14"/>
    <mergeCell ref="I17:I18"/>
    <mergeCell ref="D11:D14"/>
    <mergeCell ref="E11:E14"/>
    <mergeCell ref="H17:H18"/>
    <mergeCell ref="J17:J18"/>
    <mergeCell ref="K17:K18"/>
    <mergeCell ref="L17:L18"/>
    <mergeCell ref="B20:B23"/>
    <mergeCell ref="C20:C23"/>
    <mergeCell ref="D20:D23"/>
    <mergeCell ref="E20:E23"/>
    <mergeCell ref="A20:A23"/>
    <mergeCell ref="F20:F23"/>
    <mergeCell ref="G20:G23"/>
    <mergeCell ref="H20:H23"/>
    <mergeCell ref="I20:I23"/>
    <mergeCell ref="A17:A18"/>
    <mergeCell ref="B17:B18"/>
    <mergeCell ref="C17:C18"/>
    <mergeCell ref="D17:D18"/>
    <mergeCell ref="E17:E18"/>
    <mergeCell ref="F17:F18"/>
    <mergeCell ref="G17:G18"/>
    <mergeCell ref="J36:J37"/>
    <mergeCell ref="K36:K37"/>
    <mergeCell ref="L36:L37"/>
    <mergeCell ref="A36:A37"/>
    <mergeCell ref="B36:B37"/>
    <mergeCell ref="C36:C37"/>
    <mergeCell ref="D36:D37"/>
    <mergeCell ref="E36:E37"/>
    <mergeCell ref="F36:F37"/>
    <mergeCell ref="G36:G37"/>
    <mergeCell ref="H36:H37"/>
    <mergeCell ref="I36:I37"/>
    <mergeCell ref="G39:G40"/>
    <mergeCell ref="I39:I40"/>
    <mergeCell ref="J39:J40"/>
    <mergeCell ref="K39:K40"/>
    <mergeCell ref="L39:L40"/>
    <mergeCell ref="A48:A49"/>
    <mergeCell ref="B48:B49"/>
    <mergeCell ref="C48:C49"/>
    <mergeCell ref="D48:D49"/>
    <mergeCell ref="E48:E49"/>
    <mergeCell ref="F48:F49"/>
    <mergeCell ref="G48:G49"/>
    <mergeCell ref="H48:H49"/>
    <mergeCell ref="I48:I49"/>
    <mergeCell ref="J48:J49"/>
    <mergeCell ref="K48:K49"/>
    <mergeCell ref="L48:L49"/>
    <mergeCell ref="G45:G46"/>
    <mergeCell ref="H45:H46"/>
    <mergeCell ref="I45:I46"/>
    <mergeCell ref="F57:F58"/>
    <mergeCell ref="G57:G58"/>
    <mergeCell ref="I57:I58"/>
    <mergeCell ref="J57:J58"/>
    <mergeCell ref="K57:K58"/>
    <mergeCell ref="A57:A58"/>
    <mergeCell ref="B57:B58"/>
    <mergeCell ref="C57:C58"/>
    <mergeCell ref="D57:D58"/>
    <mergeCell ref="E57:E58"/>
    <mergeCell ref="H57:H58"/>
    <mergeCell ref="I74:I75"/>
    <mergeCell ref="J74:J75"/>
    <mergeCell ref="K74:K75"/>
    <mergeCell ref="L74:L75"/>
    <mergeCell ref="H79:H80"/>
    <mergeCell ref="L79:L80"/>
    <mergeCell ref="H74:H75"/>
    <mergeCell ref="A74:A75"/>
    <mergeCell ref="B74:B75"/>
    <mergeCell ref="C74:C75"/>
    <mergeCell ref="D74:D75"/>
    <mergeCell ref="E74:E75"/>
    <mergeCell ref="F74:F75"/>
    <mergeCell ref="G74:G75"/>
    <mergeCell ref="F79:F80"/>
    <mergeCell ref="G79:G80"/>
    <mergeCell ref="I79:I80"/>
    <mergeCell ref="J79:J80"/>
    <mergeCell ref="K79:K80"/>
    <mergeCell ref="A79:A80"/>
    <mergeCell ref="B79:B80"/>
    <mergeCell ref="C79:C80"/>
    <mergeCell ref="D79:D80"/>
    <mergeCell ref="E79:E80"/>
    <mergeCell ref="I81:I82"/>
    <mergeCell ref="J81:J82"/>
    <mergeCell ref="K81:K82"/>
    <mergeCell ref="L81:L82"/>
    <mergeCell ref="H89:H90"/>
    <mergeCell ref="L89:L90"/>
    <mergeCell ref="H81:H82"/>
    <mergeCell ref="A81:A82"/>
    <mergeCell ref="B81:B82"/>
    <mergeCell ref="C81:C82"/>
    <mergeCell ref="D81:D82"/>
    <mergeCell ref="E81:E82"/>
    <mergeCell ref="F81:F82"/>
    <mergeCell ref="G81:G82"/>
    <mergeCell ref="F89:F90"/>
    <mergeCell ref="G89:G90"/>
    <mergeCell ref="I89:I90"/>
    <mergeCell ref="J89:J90"/>
    <mergeCell ref="K89:K90"/>
    <mergeCell ref="A89:A90"/>
    <mergeCell ref="B89:B90"/>
    <mergeCell ref="C89:C90"/>
    <mergeCell ref="D89:D90"/>
    <mergeCell ref="E89:E90"/>
    <mergeCell ref="K91:K92"/>
    <mergeCell ref="L91:L92"/>
    <mergeCell ref="F91:F92"/>
    <mergeCell ref="G91:G92"/>
    <mergeCell ref="H91:H92"/>
    <mergeCell ref="I91:I92"/>
    <mergeCell ref="J91:J92"/>
    <mergeCell ref="A91:A92"/>
    <mergeCell ref="B91:B92"/>
    <mergeCell ref="C91:C92"/>
    <mergeCell ref="D91:D92"/>
    <mergeCell ref="E91:E92"/>
    <mergeCell ref="L11:L14"/>
    <mergeCell ref="A11:A12"/>
    <mergeCell ref="A13:A14"/>
    <mergeCell ref="A41:A42"/>
    <mergeCell ref="B41:B42"/>
    <mergeCell ref="C41:C42"/>
    <mergeCell ref="D41:D42"/>
    <mergeCell ref="E41:E42"/>
    <mergeCell ref="F41:F42"/>
    <mergeCell ref="G41:G42"/>
    <mergeCell ref="H41:H42"/>
    <mergeCell ref="I41:I42"/>
    <mergeCell ref="J41:J42"/>
    <mergeCell ref="K41:K42"/>
    <mergeCell ref="L41:L42"/>
    <mergeCell ref="A28:A30"/>
    <mergeCell ref="B28:B30"/>
    <mergeCell ref="H39:H40"/>
    <mergeCell ref="A39:A40"/>
    <mergeCell ref="B39:B40"/>
    <mergeCell ref="C39:C40"/>
    <mergeCell ref="D39:D40"/>
    <mergeCell ref="E39:E40"/>
    <mergeCell ref="F39:F40"/>
    <mergeCell ref="A52:A55"/>
    <mergeCell ref="B52:B55"/>
    <mergeCell ref="C52:C55"/>
    <mergeCell ref="D52:D55"/>
    <mergeCell ref="E52:E55"/>
    <mergeCell ref="F52:F55"/>
    <mergeCell ref="G52:G55"/>
    <mergeCell ref="H52:H55"/>
    <mergeCell ref="I52:I55"/>
    <mergeCell ref="J52:J55"/>
    <mergeCell ref="K52:K55"/>
    <mergeCell ref="L52:L55"/>
    <mergeCell ref="J45:J46"/>
    <mergeCell ref="K45:K46"/>
    <mergeCell ref="L45:L46"/>
    <mergeCell ref="A59:A60"/>
    <mergeCell ref="B59:B60"/>
    <mergeCell ref="C59:C60"/>
    <mergeCell ref="D59:D60"/>
    <mergeCell ref="E59:E60"/>
    <mergeCell ref="F59:F60"/>
    <mergeCell ref="G59:G60"/>
    <mergeCell ref="H59:H60"/>
    <mergeCell ref="I59:I60"/>
    <mergeCell ref="J59:J60"/>
    <mergeCell ref="K59:K60"/>
    <mergeCell ref="L59:L60"/>
    <mergeCell ref="A45:A46"/>
    <mergeCell ref="B45:B46"/>
    <mergeCell ref="C45:C46"/>
    <mergeCell ref="D45:D46"/>
    <mergeCell ref="E45:E46"/>
    <mergeCell ref="F45:F46"/>
    <mergeCell ref="J64:J65"/>
    <mergeCell ref="K64:K65"/>
    <mergeCell ref="L64:L65"/>
    <mergeCell ref="A64:A65"/>
    <mergeCell ref="B64:B65"/>
    <mergeCell ref="C64:C65"/>
    <mergeCell ref="D64:D65"/>
    <mergeCell ref="E64:E65"/>
    <mergeCell ref="F64:F65"/>
    <mergeCell ref="G64:G65"/>
    <mergeCell ref="H64:H65"/>
    <mergeCell ref="I64:I65"/>
  </mergeCells>
  <pageMargins left="0" right="0" top="0" bottom="0" header="0.31496062992125984" footer="0.31496062992125984"/>
  <pageSetup paperSize="9" scale="50" fitToHeight="0" orientation="landscape" r:id="rId1"/>
  <rowBreaks count="1" manualBreakCount="1">
    <brk id="88"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106.7109375" customWidth="1"/>
  </cols>
  <sheetData>
    <row r="1" spans="1:1" ht="153.75" customHeight="1" x14ac:dyDescent="0.25">
      <c r="A1" s="35" t="s">
        <v>192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Таблица 15</vt:lpstr>
      <vt:lpstr>Лист1</vt:lpstr>
      <vt:lpstr>'Таблица 15'!Заголовки_для_печати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Кулагина Юлия Андреевна</dc:creator>
  <cp:lastModifiedBy>Кулагина Юлия Андреевна</cp:lastModifiedBy>
  <cp:lastPrinted>2020-05-15T13:53:34Z</cp:lastPrinted>
  <dcterms:created xsi:type="dcterms:W3CDTF">2020-03-24T07:33:27Z</dcterms:created>
  <dcterms:modified xsi:type="dcterms:W3CDTF">2020-05-15T14:08:00Z</dcterms:modified>
</cp:coreProperties>
</file>