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05" yWindow="15" windowWidth="15480" windowHeight="9225"/>
  </bookViews>
  <sheets>
    <sheet name="Таблица 15" sheetId="1" r:id="rId1"/>
  </sheets>
  <definedNames>
    <definedName name="_xlnm.Print_Titles" localSheetId="0">'Таблица 15'!$5:$7</definedName>
  </definedNames>
  <calcPr calcId="144525"/>
</workbook>
</file>

<file path=xl/calcChain.xml><?xml version="1.0" encoding="utf-8"?>
<calcChain xmlns="http://schemas.openxmlformats.org/spreadsheetml/2006/main">
  <c r="J81" i="1" l="1"/>
  <c r="K30" i="1"/>
  <c r="L30" i="1"/>
  <c r="I30" i="1"/>
  <c r="J17" i="1" l="1"/>
  <c r="K17" i="1"/>
  <c r="L17" i="1"/>
  <c r="I17" i="1"/>
  <c r="L81" i="1" l="1"/>
  <c r="K81" i="1"/>
  <c r="I81" i="1"/>
  <c r="L74" i="1"/>
  <c r="K74" i="1"/>
  <c r="J74" i="1"/>
  <c r="I74" i="1"/>
  <c r="L67" i="1"/>
  <c r="K67" i="1"/>
  <c r="J67" i="1"/>
  <c r="I67" i="1"/>
  <c r="L50" i="1"/>
  <c r="K50" i="1"/>
  <c r="J50" i="1"/>
  <c r="I50" i="1"/>
  <c r="J44" i="1"/>
  <c r="K44" i="1"/>
  <c r="L44" i="1"/>
  <c r="I44" i="1"/>
  <c r="J9" i="1"/>
  <c r="J8" i="1" s="1"/>
  <c r="K9" i="1"/>
  <c r="K8" i="1" s="1"/>
  <c r="L9" i="1"/>
  <c r="L8" i="1" s="1"/>
  <c r="I9" i="1"/>
  <c r="I8" i="1" s="1"/>
</calcChain>
</file>

<file path=xl/sharedStrings.xml><?xml version="1.0" encoding="utf-8"?>
<sst xmlns="http://schemas.openxmlformats.org/spreadsheetml/2006/main" count="483" uniqueCount="249">
  <si>
    <t>23</t>
  </si>
  <si>
    <t>Мероприятие 9.3.1. Проведение методологических разработок по подготовке проведения Всероссийской сельскохозяйственной переписи  2016 г., разработка нормативных правовых документов</t>
  </si>
  <si>
    <t>X</t>
  </si>
  <si>
    <t>Епихина А.В., начальник Управления статистики сельского хозяйства и окружающей природной среды, Федеральная служба государственной статистики</t>
  </si>
  <si>
    <t>31.12.2015</t>
  </si>
  <si>
    <t>Х</t>
  </si>
  <si>
    <t xml:space="preserve">Утверждены: 1.  Методические указания по проведению выборочных статистических обследований отдельных категорий сельскохозяйственных производителей в рамках Всероссийской сельскохозяйстенной переписи 2016 года (приказ Росстата от 23.03.15 № 115) ,  2. Формы документов федерального статистического наблюдения "Всероссийская сельскохозяйственная перепись 2016 года" и указания по их заполнению  (приказ Росстата от 30.03.15 № 140) ,  3. Основные методологические и организационные положения по подготовке и проведению Всероссийской сельскохозяйственной переписи 2016 года (приказ Росстата от 30.03.15 № 141), 4. Статистический инструментарий для привлеченных лиц, осуществляющих сбор сведений об объектах Всероссийской сельскохозяйственной переписи 2016 года (приказ Росстата от 30.04.15 № 209),  5.  Указания по проведению переписного районирования в муниципальных образованиях субъектов Российской Федерации (приказ Росстата от 29.05.15 № 245). Заключены  Государственные контракты на выполнение научно-исследовательской работы по теме: «Разработка методологических рекомендаций и алгоритмов сопоставления данных Всероссийской сельскохозяйственной переписи 2016 года с данными форм текущего статистического наблюдения» и работы по теме "Разработка пособия по изучению порядка проведения ВСХП 2016 года по заполнению документов для лиц осуществляющих сбор сведений об объектах переписи". </t>
  </si>
  <si>
    <t xml:space="preserve">Заключен контракт на предоставление консультационных услуг № ST2/2/A.1.11 от 26 декабря 2014 г.  В рамках исполнения контракта проведены анализ международных рекомендаций и дана оценка применимости зарубежного опыта по разработке и применению таблиц расчетных процессов для оценки точности расчета макроэкономических показателей в условиях России; на основе имеющихся статистических данных, форм статистического наблюдения и методов сбора и обработки информации и результатов обобщения опыта национальных статистических служб по заданной тематике подготовлены предложения по разработке таблиц расчетных процессов для оценки точности расчетов макроэкономических показателей в соответствии со стандартами, принятыми в СНС 2008, с учетом особенностей российской статистики.  </t>
  </si>
  <si>
    <t xml:space="preserve">Заключен контракт на предоставление консультационных услуг № ST2/2/A.1.12 от 17 ноября 2014 г.  Завершен 1 этап: проведен анализ и систематизация имеющегося международного и российского опыта учета продуктов интеллектуальной собственности в национальных счетах; разработаны предложения по формированию схем учета экономических операций, связанных с производством, движением и использованием продуктов интеллектуальной собственности.  </t>
  </si>
  <si>
    <t xml:space="preserve">Заключен контракт на предоставление консультационных услуг № ST2/2/A.1.13 от 31 июля 2014 г.  Завершен 1 этап: проведен анализ международных рекомендаций и обобщение опыта национальных статистических служб в области расчетов текущей рыночной стоимости систем вооружений и военных запасов как нефинансовых экономических активов и их изменений по счетам накопления СНС; подготовлены предложения по дальнейшему развитию информационной базы и проект методологических рекомендаций по учету наличия систем вооружений и военных запасов в текущих ценах на начало и конец года.   </t>
  </si>
  <si>
    <t>Заключен контракт на предоставление консультационных услуг № ST2/2/A.1.14 от 26 декабря 2014 г. Завершены первые 2 этапа: на основе проведенного анализа международных рекомендаций, связанных с ними документов и обобщения опыта национальных статистических служб по заданной тематике подготовлены рекомендации по ведению, использованию статистического регистра в системе Росстата и предварительные предложения по его совершенствованию; подготовлены основные положения по организации учета и автоматизированной идентификации различных типов единиц в Статистическом регистре.Определены схемы информационных потоков для формирования информационного фонда Статистического регистра с учетом их централизации. Разработаны методы распространения данных о хозяйствующих субъектах в условиях неполноты значений экономических показателей.</t>
  </si>
  <si>
    <t>Контракт на проведение работ № ST2/1/B.4.9 подписан 25 декабря 2014 г. В рамках выполнения предусмотренных контрактом работ проведено обследование объекта автоматизации; разработано программное обеспечение автоматизированной системы ведения генеральной совокупности объектов федерального статистического наблюдения, включая районный уровень территориальных органов государственной статистики. Проведено обследование рабочих процессов, создан функционал системы. Система предъявлена к предварительным испытаниям.</t>
  </si>
  <si>
    <t>Контракт на проведение работ № ST2/1/B.7.11 подписан 25 декабря 2014 г. В рамках выполнения предусмотренных контрактом работ проведено обследование ИТ-инфраструктуры и рабочих процессов, подлежащих автоматизации; спроектирован и подготовлен проект программного обеспечения автоматизированной системы сбора, обработки, хранения и представления статистической информации (ЕССО), направленной на централизацию обработки первичных статистических данных, Система предъявлена к предварительным испытаниям.</t>
  </si>
  <si>
    <t xml:space="preserve">Контракт на проведение работ № ST2/1/B.7.12 подписан 15 июля 2015 г. В рамках реализации данного контракта начато проектирование программно-аппаратного комплекса централизованной системы обработки данных Федеральной службы государственной статистики </t>
  </si>
  <si>
    <t xml:space="preserve">Заключен контракт на предоставление услуг по логистической поддержке организации семинара № ST2/3/Е.3.1.iii от 27 июля 2015 г. Семинар проведен 29 сентября 2015 г. В соответствии с контрактом предоставлен пакет услуг по организации семинара: аренда зала, оборудования, перевод, оплата транспортных расходов, проживания в гостинице, тиражирование материалов, изготовление нагрудных и настольных табличек, указателей, канцелярские товары и др.  </t>
  </si>
  <si>
    <t xml:space="preserve">В соответствии с Договором о реализации Проекта РСГС-2 № 01-01-06/04-42 от 21 марта 2008 г. Фонд "Бюро экономического анализа" осуществляет техническое сопровождение реализации Проекта (в том числе в 3 квартале 2015 г. осуществлялась общая координация работ по Проекту, подготовка и организация конкурсов на закупку товаров и услуг в рамках Проекта, подготовка к подписанию контрактов, платежи со Специальных счетов Проекта, подготовка отчетности, обеспечение проведения аудита Проектной отчетности за 2014 год). Помимо текущей деятельности, осуществляется обучение сотрудников Росстата по вопросам статистической деятельности; обеспечивается участие в международных семинарах и конференциях по тематике Проекта. В отчетном периоде проведены учебные курсы по тематике национальных счетов и организации статистической деятельности (курс для молодых специалистов). Оплата по мероприятию предусмотрена в равных долях во 2, 3, 4 кварталах 2015 г.    </t>
  </si>
  <si>
    <t>Федеральная служба государственной статистики</t>
  </si>
  <si>
    <t>31.12.2020</t>
  </si>
  <si>
    <t>Егоренко С.Н., начальник Управления организации статистического наблюдения и контроля , Федеральная служба государственной статистики</t>
  </si>
  <si>
    <t>31.12.2016</t>
  </si>
  <si>
    <t>включено в ведомственный план</t>
  </si>
  <si>
    <t>Житков В.Б., начальник Управления сводных статистических работ и общественных связей, Федеральная служба государственной статистики</t>
  </si>
  <si>
    <t>31.08.2015</t>
  </si>
  <si>
    <t>Никитина С.Ю.,  начальник Управления статистики населения и здравоохранения, Федеральная служба государственной статистики</t>
  </si>
  <si>
    <t>818,20</t>
  </si>
  <si>
    <t>909,10</t>
  </si>
  <si>
    <t>0,00</t>
  </si>
  <si>
    <t>Базаров А.В., начальник Управления организации проведения переписей и сплошных обследований , Федеральная служба государственной статистики</t>
  </si>
  <si>
    <t>31.12.2018</t>
  </si>
  <si>
    <t>704,80</t>
  </si>
  <si>
    <t>Устинова Н.Е., начальник Управления статистики затрат и выпуска, Федеральная служба государственной статистики</t>
  </si>
  <si>
    <t>Фролова Е.Б., начальник Управления статистики уровня жизни и обследований домашних хозяйств , Федеральная служба государственной статистики</t>
  </si>
  <si>
    <t>30.04.2015</t>
  </si>
  <si>
    <t>Зайнуллина З.Ж., начальник Управления статистики труда, науки, образования и культуры, Федеральная служба государственной статистики</t>
  </si>
  <si>
    <t xml:space="preserve">Информационно-вычислительная  система Росстата функционирует в штатном режиме.  Используются новейшие информационные системы, обеспечивающие потребности Росстата в средствах обработки информации </t>
  </si>
  <si>
    <t>Бурдаков М.В., начальник Управления информационных ресурсов и технологий, Федеральная служба государственной статистики</t>
  </si>
  <si>
    <t xml:space="preserve">В ходе реализации проекта МБРР "Развитие системы государственной статистики-2" идет реализация работ по заключенным контрактам в соответствии с графиком выполнения работ  </t>
  </si>
  <si>
    <t>Татаринов А.А., начальник Управления национальных счетов , Федеральная служба государственной статистики</t>
  </si>
  <si>
    <t>31.12.2014</t>
  </si>
  <si>
    <t xml:space="preserve">Работа исключена из Плана закупок Проекта РСГС-2.   </t>
  </si>
  <si>
    <t xml:space="preserve">Мероприятие 9.8.16: По решению Росстата и по согласованию с Международным банком реконструкции и развития данная работа отменена. Высвободившиеся денежные средства перераспределены между компонентами Проекта. </t>
  </si>
  <si>
    <t>31.10.2015</t>
  </si>
  <si>
    <t xml:space="preserve">Заключен контракт на предоставление консультационных услуг № ST2/2/С.1.7 от 05 декабря 2014 г.  В рамках выполнения предусмотренных контрактом работ подготовлены предложения по совершенствованию существующих методик расчета стандартных (регламентных) итогов обследования, редактирования и импутации данных ОБДХ, публикации микроданных и агрегированных показателей ОБДХ; разработаны проекты методик систематизации и стандартизации баз микроданных и агрегированных показателей ОБДХ, оперативного формирования стандартных и нестандартных итогов обследования в динамике и расчета характеристик точности отдельных показателей ОБДХ с учетом всех этапов и элементов плана выборки.    </t>
  </si>
  <si>
    <t>17.08.2015</t>
  </si>
  <si>
    <t>678,00</t>
  </si>
  <si>
    <t>30.11.2015</t>
  </si>
  <si>
    <t>30.12.2015</t>
  </si>
  <si>
    <t>Подпрограмма 9. Формирование официальной статистической информации</t>
  </si>
  <si>
    <t>1</t>
  </si>
  <si>
    <t>Основное мероприятие 9.1 Обеспечение выполнения комплекса работ по реализации Федерального плана статистических работ</t>
  </si>
  <si>
    <t>2</t>
  </si>
  <si>
    <t xml:space="preserve">Мероприятие 9.1.1. Организация федеральных статистических наблюдений в соответствии с Годовым производственным планом работ Росстата в целях формирования официальной статистической информации о социальных, экономических, демографических, экологических и других общественных процессах в Российской Федерации              </t>
  </si>
  <si>
    <t>3</t>
  </si>
  <si>
    <t>Причины невыполнения/ отклонения сроков, объемов  финансирования мероприятий и контрольных событий и их влияние на ход реализации ГП</t>
  </si>
  <si>
    <t>4</t>
  </si>
  <si>
    <t>Меры нейтрализации/ минимизации отклонения по контрольному событию, оказывающего существенное воздействие на реализацию госпрограммы</t>
  </si>
  <si>
    <t>5</t>
  </si>
  <si>
    <t>Контрольное событие 9.1.1.5. Сформирована и размещена на Интернет-портале Росстата официальная статистическая информация для оценки эффективности деятельности органов исполнительной власти субъектов Российской Федерации по показателям, закрепленным за Росстатом в соответствии с Указом Президента Российской Федерации  от 21.08.2012 № 1199 "Об оценке эффективности деятельности органов исполнительной власти субъектов Российской Федерации", постановлением Правительства Российской Федерации от 3.11.2012 № 1142 "О мерах по реализации Указа Президента Российской Федерации от 21 августа 2012 г. № 1199 "Об оценке эффективности деятельности органов исполнительной власти субъектов Российской Федерации"</t>
  </si>
  <si>
    <t>6</t>
  </si>
  <si>
    <t>Мероприятие 9.1.2. Организация мероприятий по выполнению научно-исследовательских работ в целях совершенствования официальной статистической методологии</t>
  </si>
  <si>
    <t>7</t>
  </si>
  <si>
    <t>8</t>
  </si>
  <si>
    <t>9</t>
  </si>
  <si>
    <t>Основное мероприятие 9.2 Подготовка, проведение и подведение итогов всероссийских переписей населения (микропереписей)</t>
  </si>
  <si>
    <t>10</t>
  </si>
  <si>
    <t xml:space="preserve">Мероприятие 9.2.1.  Организация и проведение методологических разработок выборочного статистического наблюдения "Социально-демографическое обследование (микроперепись населения) 2015 года" </t>
  </si>
  <si>
    <t>11</t>
  </si>
  <si>
    <t>12</t>
  </si>
  <si>
    <t>13</t>
  </si>
  <si>
    <t xml:space="preserve">Мероприятие 9.2.2. Выполнение проектно-технологических работ для создания автоматизированной системы подготовки, проведения, обработки материалов и получения итогов выборочного статистического наблюдения "Социально-демографическое обследование (микроперепись населения) 2015 года" </t>
  </si>
  <si>
    <t>14</t>
  </si>
  <si>
    <t>15</t>
  </si>
  <si>
    <t>16</t>
  </si>
  <si>
    <t xml:space="preserve">Мероприятие 9.2.3. Организационные мероприятия по подготовке к проведению выборочного статистического наблюдения "Социально-демографическое обследование (микроперепись населения) 2015 года"  </t>
  </si>
  <si>
    <t>17</t>
  </si>
  <si>
    <t>18</t>
  </si>
  <si>
    <t>19</t>
  </si>
  <si>
    <t xml:space="preserve">Мероприятие 9.2.5. Автоматизированная обработка материалов, подведение итогов выборочного статистического наблюдения "Социально-демографическое обследование (микроперепись населения) 2015 года", их публикация и распространение  </t>
  </si>
  <si>
    <t>20</t>
  </si>
  <si>
    <t>21</t>
  </si>
  <si>
    <t>22</t>
  </si>
  <si>
    <t>Основное мероприятие 9.3 Подготовка, проведение и подведение итогов всероссийских сельскохозяйственных переписей</t>
  </si>
  <si>
    <t>24</t>
  </si>
  <si>
    <t>25</t>
  </si>
  <si>
    <t>26</t>
  </si>
  <si>
    <t>Мероприятие 9.3.2. Развитие автоматизированной системы для подготовки, проведения, обработки материалов и получения итогов Всероссийской сельскохозяйственной переписи        2016 г.</t>
  </si>
  <si>
    <t>27</t>
  </si>
  <si>
    <t>28</t>
  </si>
  <si>
    <t>29</t>
  </si>
  <si>
    <t xml:space="preserve">Мероприятие 9.3.3. Организационные мероприятия по подготовке к проведению Всероссийской сельскохозяйственной переписи 2016 г. </t>
  </si>
  <si>
    <t>30</t>
  </si>
  <si>
    <t>31</t>
  </si>
  <si>
    <t>32</t>
  </si>
  <si>
    <t xml:space="preserve">Мероприятие 9.3.4. Автоматизированная обработка материалов Всероссийской сельскохозяйственной переписи                                2016 года на региональном и федеральном уровнях  </t>
  </si>
  <si>
    <t>33</t>
  </si>
  <si>
    <t>34</t>
  </si>
  <si>
    <t>35</t>
  </si>
  <si>
    <t>Основное мероприятие 9.4 Разработка базовых таблиц «затраты - выпуск» и подготовка, проведение и подведение итогов сплошного федерального статистического наблюдения за деятельностью субъектов малого и среднего предпринимательства</t>
  </si>
  <si>
    <t>36</t>
  </si>
  <si>
    <t>Мероприятие 9.4.2. Осуществление методологических работ и автоматизированной обработки информации для расчетов и согласования базовых таблиц "затраты-выпуск"</t>
  </si>
  <si>
    <t>37</t>
  </si>
  <si>
    <t>38</t>
  </si>
  <si>
    <t>39</t>
  </si>
  <si>
    <t>Основное мероприятие 9.5 Организация системы федеральных статистических наблюдений по социально-демографическим проблемам и мониторинга  экономических потерь от смертности, заболеваемости и инвалидизации населения</t>
  </si>
  <si>
    <t>40</t>
  </si>
  <si>
    <t xml:space="preserve">Мероприятие 9.5.2.  Организация и проведение Выборочного наблюдения качества и доступности услуг в сферах образования, здравоохранения и социального обслуживания, содействия занятости населения   </t>
  </si>
  <si>
    <t>41</t>
  </si>
  <si>
    <t>42</t>
  </si>
  <si>
    <t>43</t>
  </si>
  <si>
    <t xml:space="preserve">Мероприятие 9.5.3.   Организация и проведение выборочного наблюдения доходов населения и участия в социальных программах   </t>
  </si>
  <si>
    <t>44</t>
  </si>
  <si>
    <t>45</t>
  </si>
  <si>
    <t>46</t>
  </si>
  <si>
    <t>Мероприятие 9.5.4.  Организация и проведение комплексного наблюдения условий жизни населения</t>
  </si>
  <si>
    <t>47</t>
  </si>
  <si>
    <t>48</t>
  </si>
  <si>
    <t>49</t>
  </si>
  <si>
    <t xml:space="preserve">Мероприятие 9.5.5.  Организация и проведение выборочного наблюдения использования суточного фонда времени населением   </t>
  </si>
  <si>
    <t>50</t>
  </si>
  <si>
    <t>51</t>
  </si>
  <si>
    <t>52</t>
  </si>
  <si>
    <t xml:space="preserve">Мероприятие 9.5.7.  Организация и проведение выборочного наблюдения участия населения в непрерывном образовании   </t>
  </si>
  <si>
    <t>53</t>
  </si>
  <si>
    <t>54</t>
  </si>
  <si>
    <t>55</t>
  </si>
  <si>
    <t>Основное мероприятие 9.6 Организация и проведение  выборочных обследований отдельных аспектов занятости населения и оплаты труда</t>
  </si>
  <si>
    <t>56</t>
  </si>
  <si>
    <t>Мероприятие 9.6.1.  Подготовка, проведение и обработка итогов выборочных обследований домашних хозяйств по вопросам экономической активности, занятости и безработицы</t>
  </si>
  <si>
    <t>57</t>
  </si>
  <si>
    <t>58</t>
  </si>
  <si>
    <t>59</t>
  </si>
  <si>
    <t>Мероприятие 9.6.2. Подготовка, проведение и обработка итогов статистических наблюдений за средней заработной платой отдельных (целевых) категорий работников социальной сферы и науки</t>
  </si>
  <si>
    <t>60</t>
  </si>
  <si>
    <t>61</t>
  </si>
  <si>
    <t>62</t>
  </si>
  <si>
    <t>Основное мероприятие 9.7 Информатизация сбора, обработки и распространения официальной статистической информации</t>
  </si>
  <si>
    <t>63</t>
  </si>
  <si>
    <t xml:space="preserve">Мероприятие 9.7.1.  Формирование и ведение реестра показателей  Единой межведомственной информационно-статистической системы на основе перечня показателей ведомственных сегментов   </t>
  </si>
  <si>
    <t>64</t>
  </si>
  <si>
    <t>65</t>
  </si>
  <si>
    <t>66</t>
  </si>
  <si>
    <t xml:space="preserve">Мероприятие 9.7.2. Работы по сбору, обработке и распространению официальной статистической информации  </t>
  </si>
  <si>
    <t>67</t>
  </si>
  <si>
    <t>68</t>
  </si>
  <si>
    <t>69</t>
  </si>
  <si>
    <t>Основное мероприятие 9.8 Реализация проекта Международного банка реконструкции и развития "Развитие системы государственной статистики-2"</t>
  </si>
  <si>
    <t>70</t>
  </si>
  <si>
    <t>Мероприятие 9.8.12. Разработка методологии построения таблиц расчетных процессов и рекомендаций по их внедрению в практику российской статистики для оценки точности расчетов макроэкономических показаталей</t>
  </si>
  <si>
    <t>71</t>
  </si>
  <si>
    <t>72</t>
  </si>
  <si>
    <t>73</t>
  </si>
  <si>
    <t>Мероприятие 9.8.13.  Разработка методологии учета продуктов интеллектуальной собственности в национальных счетах Российской Федерации</t>
  </si>
  <si>
    <t>74</t>
  </si>
  <si>
    <t>75</t>
  </si>
  <si>
    <t>76</t>
  </si>
  <si>
    <t>Мероприятие 9.8.14.  Разработка методологии учета расходов на приобретение военного оборудования как валового основного капитала в национальных счетах Российской Федерации</t>
  </si>
  <si>
    <t>77</t>
  </si>
  <si>
    <t>78</t>
  </si>
  <si>
    <t>79</t>
  </si>
  <si>
    <t>Мероприятие 9.8.15. Разработка методологии проведения комплекса работ по совершенствованию российской бизнес-статистики</t>
  </si>
  <si>
    <t>80</t>
  </si>
  <si>
    <t>81</t>
  </si>
  <si>
    <t>82</t>
  </si>
  <si>
    <t>Мероприятие 9.8.16. Разработка технических заданий для проектов: "Методология составления сателлитных счетов социальной сферы (пенсионного обеспечения, здравоохранения)", "Разработка методологии составления сателлитного счета туризма", "Разработка и построение матрицы социальных счетов"</t>
  </si>
  <si>
    <t>83</t>
  </si>
  <si>
    <t>84</t>
  </si>
  <si>
    <t>85</t>
  </si>
  <si>
    <t>Мероприятие 9.8.17. Совершенствование технологии ведения и использования Статистического регистра хозяйствующих субъектов на основе единого централизованного информационного ресурса</t>
  </si>
  <si>
    <t>86</t>
  </si>
  <si>
    <t>87</t>
  </si>
  <si>
    <t>88</t>
  </si>
  <si>
    <t xml:space="preserve">Мероприятие 9.8.18. Модернизация Единой системы сбора отчетности (ЕССО), направленная на централизацию обработки первичных статистических данных </t>
  </si>
  <si>
    <t>89</t>
  </si>
  <si>
    <t>90</t>
  </si>
  <si>
    <t>91</t>
  </si>
  <si>
    <t>Мероприятие 9.8.19. Модернизация аппаратно-программной платформы для обеспечения бесперебойного функционирования модернизированной ЕССО</t>
  </si>
  <si>
    <t>92</t>
  </si>
  <si>
    <t>93</t>
  </si>
  <si>
    <t>94</t>
  </si>
  <si>
    <t>Мероприятие 9.8.20. Совершенствование методики и технологии подготовки микроданных и итогов выборочного обследования бюджетов домашних хозяйств и обеспечение доступа к микроданным и агрегатам для внешних пользователей</t>
  </si>
  <si>
    <t>95</t>
  </si>
  <si>
    <t>96</t>
  </si>
  <si>
    <t>97</t>
  </si>
  <si>
    <t>Мероприятие 9.8.21. Семинар с участием производителей и пользователей статистических данных для обсуждения приоритетных мероприятий в рамках краткосрочной стратегии развития российской государственной статистики на 5-летний период</t>
  </si>
  <si>
    <t>98</t>
  </si>
  <si>
    <t>99</t>
  </si>
  <si>
    <t>100</t>
  </si>
  <si>
    <t>Мероприятие 9.8.22.  Мониторинг эффективности реализации проекта на основе контрольных показателей (2015 г.)</t>
  </si>
  <si>
    <t>101</t>
  </si>
  <si>
    <t>102</t>
  </si>
  <si>
    <t>103</t>
  </si>
  <si>
    <t>Мероприятие 9.8.23. Обеспечение реализации проекта МБРР "Развитие системы государственной статистики-2"</t>
  </si>
  <si>
    <t>104</t>
  </si>
  <si>
    <t>105</t>
  </si>
  <si>
    <t xml:space="preserve">В соответствии с разделом 1 «Научно-исследовательские работы, выполняемые научными организациями на контрактной основе, за счет средств текущего финансирования НИОКР» Плана научно-исследовательских работ Федеральной службы государственной статистики на 2015 год (утвержден приказом Росстата от 16.12.2014 № 704 c изм. в ред. приказа Росстата от 26.01.2015 № 17) по заказу Росстата научными организациями проводились 11 научно-исследовательских работ, по 4 из которых завершены работы. Подготовлена и утверждена конкурсная документация на выполнение научно-исследовательской работы по теме «Разработка методологических рекомендаций по проведению выборочного статистического наблюдения за сельскохозяйственной деятельностью личных подсобных и других индивидуальных хозяйств граждан и алгоритмов формирования выборочной совокупности и распространения данных выборочного обследования на генеральную совокупность». Извещение № 0173100011915000098 о праве заключения Государственного контракта на ее выполнение и конкурсная документация размещены на официальном сайте Российской Федерации – www.zakupki.gov.ru.  </t>
  </si>
  <si>
    <t xml:space="preserve"> Проведены мероприятия методологической и практической помощи территориальным органам Росстата по подготовке к проведению выборочного статистического наблюдения "Социально-демографическое обследование (микроперепись населения) 2015 года", заключены договора гражданско-правового характера с персоналом осуществляющим сбор и обработку материалов обследования. В рамках государственного контракта в территориальные органы Росстата  осуществлена закупка картриджей для МФУ и поставка планшетных компьютеров.  </t>
  </si>
  <si>
    <t xml:space="preserve">Заключен Государственный контракт по теме: "Выполнение работ по формированию перечня общероссийских классификаторов технико-экономической и социальной информации, а также справочников, потенциально используемых при проведении автоматизированной обработки данных Всероссийской сельскохозяйственной переписи 2016 года"
</t>
  </si>
  <si>
    <t>В период с 14 по 29 марта 2015 г. проведено Выборочное наблюдение доходов населения и участия в социальных программах. Наблюдением было охвачено 45 тыс. домохозяйств, проживающих во всех субъектах Российской Федерации. В мае-июне 2015 года территориальными органами Росстата проводилась работа по вводу первичных статистических данных Выборочного наблюдения доходов населения и участия в социальных программах.  В рамках выполнения работ по Государственному контракту проводились работы: - по разработке подсистем ввода и кодирования данных, проведения формального и логического контроля данных, мониторинга хода автоматизированной обработки данных; - в июне 2015 г.   по формированию обобщенного информационного фонда Выборочного наблюдения доходов населения и участия в социальных программах;  - в июле-августе 2015 г. по доработке программного комплекса СДП (социально-демографических проблем) в части  формированию итоговых (регламентных) и публикационных таблиц, по формированию БД ОИФ (Базы данных обобщенного информационного фонда);  - в сентябре 2015 г. были сформированы регламентные таблицы с итогами по Российской Федерации. Проводилась оплата по договорам с временным переписным персоналом.</t>
  </si>
  <si>
    <t>На основе заключенного Государственного контракта осуществлено тиражирование бланочной продукции для проведения выборочного наблюдения участия населения в непрерывном образовании. Приказом Росстата от 26.03 2015 № 130 утвержден Календарный план подготовки и проведения выборочного наблюдения участия населения в непрерывном образовании в 2015 году. Приказом Росстата от 30.04.2015 № 208 утверждены Методологические и организационные положения по проведению выборочного наблюдения участия населения в непрерывном образовании. В мае, августе и сентябре 2015 года территориальными органами Росстата проводилось обследование домашних хозяйств по вопросам участия населения в непрерывном образовании. Проводилась оплата по договорам с временным переписным персоналом. Заключен Государственный контракт от 10 сентября 2015 года № 81-СДП-2015/КРОКИН-4 по теме: "Выполнение работ по доработке специализированного программного обеспечения информационно-вычислительной системы Росстата, а также работ, связанных с автоматизированной обработкой материалов и получением итогов выборочного наблюдения участия населения в непрерывном образовании в 2015 году ПК ИНО-2015"</t>
  </si>
  <si>
    <t xml:space="preserve">В соответствии с постановлением Правительства Российской Федерации от 26 мая 2010 г. № 367 и  с заключенным Государственным контрактом осуществляются  работы по организационно-методическому сопровождению Единой межведомственной информационно-статистической системы (ЕМИСС).  </t>
  </si>
  <si>
    <t xml:space="preserve">В соответствии с заключенными Государственными контрактами осуществляется  сопровождение Информационно-вычислительной системы Росстата. Оказаны услуги по обеспечению   каналов доступа к сети Интернет, обеспечены связью и телефонией ТОГС и РОГС, закуплена 1 и 2 очередь расходных материалов в ЦА Росстата.  Заключены Государственные контракты по сопровождению систем ИВС Росстата, заключены контракты  по приобретению лицензий на использование ПО.     </t>
  </si>
  <si>
    <t xml:space="preserve">Для подготовки и проведения статистического наблюдения "Социально-демографическое обследование (микроперепись населения) 2015 года были: разработаны Методологические рекомендации по актуализации выборочного массива единиц наблюдения микропереписи населения 2015 года по субъектам Российской Федерации, включая Крымский федеральный округ; Методологические положения по экстраполяции выборочных данных таблиц Программы итогов МПН-2015; Инструкция о порядке заполнения опросных листов,  утвержденная приказом Росстата от 02.04.2015 № 157; утвержден приказ Росстата от 05.03.2015 № 85 «Об организации работы лиц, привлекаемых территориальными органами Росстата на договорной основе в соответствии с законодательством Российской Федерации для подготовки и проведения федерального статистического наблюдения «Социально-демографическое обследование (микроперепись населения) 2015 года»». Произведена закупка материальных и технических средств для обеспечения проведения основного мероприятия; проведен обучающий семинар «О порядке  проведения микропереписи населения 2015 года и заполнения опросных листов».   </t>
  </si>
  <si>
    <t xml:space="preserve">Заключен Государственный контракт по теме:   "Выполнение работ по сопровождению специализированного программного обеспечения Информационно-вычислительной системы Росстата, а также работ, связанных с автоматизированной обработкой материалов и получением итогов выборочного статистического наблюдения «Микроперепись населения 2015 года»" этап 2015 г.
</t>
  </si>
  <si>
    <t>В соответствии с техническим заданием и календарным планом Государственного контракта от 05.03.2014 № 16-ВСХП-2014/КРОК-3   по теме: "Выполнение технологических работ по доработке и развитию специализированного программного обеспечения автоматизированной системы для подготовки, проведения, обработки материалов и получения итогов Всероссийской сельскохозяйственной переписи"  выполнены работы по этапу 12  по доработке специализированного программного обеспечения автоматизированной системы для подготовки, проведения, обработки материалов и получения итогов Всероссийской сельскохозяйственной переписи</t>
  </si>
  <si>
    <t xml:space="preserve">В марте 2015 г. проведено Выборочное наблюдения доходов населения и участия в социальных программах с охватом 45 тыс. домохозяйств во всех субъектах Российской Федерации. В сентябре 2015 г. по  Выборочному наблюдению доходов населения и участия в социальных программах были сформированы регламентные таблицы с итогами по Российской Федерации. В  июле  2015  г.  во  всех  субъектах  Российской  Федерации  проведено Выборочное  наблюдение  качества  и  доступности  услуг  в  сферах  образования, здравоохранения и социального обслуживания, содействия занятости населения. В сентябре 2015 года всеми территориальными органами Росстата был осуществлен ввод первичных данных Выборочного наблюдения  качества  и  доступности  услуг  на сервер Центра обработки данных федерального уровня. В мае, августе и сентябре 2015 года территориальными органами Росстата проводилось обследование домашних хозяйств по вопросам участия населения в непрерывном образовании. На Интернет-портале Росстата опубликованы статистические таблицы по итогам Комплексного наблюдения условий жизни населения за 2014 год, итоги Выборочного наблюдения суточного фонда времени населением за 2014 год.  </t>
  </si>
  <si>
    <t xml:space="preserve">Сформирована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Научными организациями проводились 11 научно-исследовательских работ, из которых 4 завершены.    </t>
  </si>
  <si>
    <t xml:space="preserve">Сформирована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t>
  </si>
  <si>
    <t xml:space="preserve">Разработаны методологические рекомендации по актуализации выборочного массива единиц наблюдения микропереписи населения 2015 года по субъектам Российской Федерации, включая Крымский федеральный округ; Утвержден приказ Росстата от 05.03.2015 № 85 «Об организации работы лиц, привлекаемых территориальными органами Росстата на договорной основе в соответствии с законодательством Российской Федерации для подготовки и проведения федерального статистического наблюдения «Социально-демографическое обследование (микроперепись населения) 2015 года»»; Разработана Инструкция о порядке заполнения опросных листов федерального статистического наблюдения «Социально-демографическое обследование  (микроперепись  населения) 2015 года», утвержденная приказом Росстата от 02.04.2015 № 157;  Разработаны методологические положения по экстраполяции выборочных данных таблиц Программы итогов МПН-2015.       </t>
  </si>
  <si>
    <t xml:space="preserve"> Итоги проведения федерального статистического наблюдения за средней заработной платой отдельных (целевых) категорий работников социальной сферы и науки, в отношении которых предусмотрены мероприятия по повышению средней  заработной платы, за январь-март 2015г. размещены на стартовой странице Интернет-портала Росстата в рубрике "Заработная плата отдельных категорий работников социальной сферы и науки" в соответствии с  Федеральным планом статистических работ на 35 рабочий день после отчетного периода - 22 мая 2015 года, за январь-июнь 2015г. - 18 августа 2015 года.  </t>
  </si>
  <si>
    <t>Выполнены работы  по формированию  публикационных таблиц в рамках Государственного контракта по теме: "Выполнение работ по сопровождению специализированного программного обеспечения Информационно-вычислительной системы Росстата, а также работ, связанных с  автоматизированной обработкой материалов и получением итогов выборочных статистических наблюдений по социально-демографическим проблемам в 2015 году".                                                                                                                                                                                                                                                                                                                                 В марте 2015 года на Интернет-портале Росстата опубликованы статистические таблицы по итогам Комплексного наблюдения условий жизни населения 2014 года.   Исполнителями контракта до декабря 2015 года будет осуществляться информационно-технологическое сопровождение производственного комплекса.</t>
  </si>
  <si>
    <r>
      <rPr>
        <sz val="19"/>
        <rFont val="Times New Roman"/>
        <family val="1"/>
        <charset val="204"/>
      </rPr>
      <t>Фактический результат реализации мероприятия</t>
    </r>
  </si>
  <si>
    <r>
      <rPr>
        <sz val="19"/>
        <rFont val="Times New Roman"/>
        <family val="1"/>
        <charset val="204"/>
      </rPr>
      <t>8</t>
    </r>
  </si>
  <si>
    <r>
      <rPr>
        <b/>
        <sz val="19"/>
        <rFont val="Times New Roman"/>
        <family val="1"/>
        <charset val="204"/>
      </rPr>
      <t>Форма мониторинга реализации государственной программы (квартальная)</t>
    </r>
  </si>
  <si>
    <r>
      <rPr>
        <b/>
        <sz val="19"/>
        <rFont val="Times New Roman"/>
        <family val="1"/>
        <charset val="204"/>
      </rPr>
      <t xml:space="preserve"> Наименование государственной программы: Экономическое развитие и инновационная экономика </t>
    </r>
  </si>
  <si>
    <r>
      <rPr>
        <b/>
        <sz val="19"/>
        <rFont val="Times New Roman"/>
        <family val="1"/>
        <charset val="204"/>
      </rPr>
      <t xml:space="preserve"> Ответственный исполнитель: Министерство экономического развития Российской Федерации </t>
    </r>
  </si>
  <si>
    <r>
      <rPr>
        <b/>
        <sz val="19"/>
        <rFont val="Times New Roman"/>
        <family val="1"/>
        <charset val="204"/>
      </rPr>
      <t xml:space="preserve"> Отчетный период III квартал 2015 г. </t>
    </r>
  </si>
  <si>
    <r>
      <rPr>
        <sz val="19"/>
        <rFont val="Times New Roman"/>
        <family val="1"/>
        <charset val="204"/>
      </rPr>
      <t>№ п/п</t>
    </r>
  </si>
  <si>
    <r>
      <rPr>
        <sz val="19"/>
        <rFont val="Times New Roman"/>
        <family val="1"/>
        <charset val="204"/>
      </rPr>
      <t>Наименование ВЦП, основного мероприятия, мероприятия ФЦП, контрольного события программы</t>
    </r>
  </si>
  <si>
    <r>
      <rPr>
        <sz val="19"/>
        <rFont val="Times New Roman"/>
        <family val="1"/>
        <charset val="204"/>
      </rPr>
      <t>Статус контрольного события</t>
    </r>
  </si>
  <si>
    <r>
      <rPr>
        <sz val="19"/>
        <rFont val="Times New Roman"/>
        <family val="1"/>
        <charset val="204"/>
      </rPr>
      <t>Ответственный исполнитель</t>
    </r>
  </si>
  <si>
    <r>
      <rPr>
        <sz val="19"/>
        <rFont val="Times New Roman"/>
        <family val="1"/>
        <charset val="204"/>
      </rPr>
      <t>Плановая дата окончания реализации мероприятия/ наступления контрольного события</t>
    </r>
  </si>
  <si>
    <r>
      <rPr>
        <sz val="19"/>
        <rFont val="Times New Roman"/>
        <family val="1"/>
        <charset val="204"/>
      </rPr>
      <t>Фактическая дата окончания реализации мероприятия/ наступления контрольного события</t>
    </r>
  </si>
  <si>
    <r>
      <rPr>
        <sz val="19"/>
        <rFont val="Times New Roman"/>
        <family val="1"/>
        <charset val="204"/>
      </rPr>
      <t>Ожидаемая дата наступления контрольного события/ожидаемое значение контрольного события</t>
    </r>
  </si>
  <si>
    <r>
      <rPr>
        <sz val="19"/>
        <rFont val="Times New Roman"/>
        <family val="1"/>
        <charset val="204"/>
      </rPr>
      <t>Расходы федерального бюджета на реализацию государственной программы, тыс. руб.</t>
    </r>
  </si>
  <si>
    <r>
      <rPr>
        <sz val="19"/>
        <rFont val="Times New Roman"/>
        <family val="1"/>
        <charset val="204"/>
      </rPr>
      <t>Заключено контрактов на отчетную дату тыс. руб.</t>
    </r>
  </si>
  <si>
    <r>
      <rPr>
        <sz val="19"/>
        <rFont val="Times New Roman"/>
        <family val="1"/>
        <charset val="204"/>
      </rPr>
      <t>Сводная бюджетная роспись на отчетную дату</t>
    </r>
  </si>
  <si>
    <r>
      <rPr>
        <sz val="19"/>
        <rFont val="Times New Roman"/>
        <family val="1"/>
        <charset val="204"/>
      </rPr>
      <t>Предусмотрено ГП</t>
    </r>
  </si>
  <si>
    <r>
      <rPr>
        <sz val="19"/>
        <rFont val="Times New Roman"/>
        <family val="1"/>
        <charset val="204"/>
      </rPr>
      <t>Кассовое исполнение на отчетную дату</t>
    </r>
  </si>
  <si>
    <r>
      <rPr>
        <sz val="19"/>
        <rFont val="Times New Roman"/>
        <family val="1"/>
        <charset val="204"/>
      </rPr>
      <t>1</t>
    </r>
  </si>
  <si>
    <r>
      <rPr>
        <sz val="19"/>
        <rFont val="Times New Roman"/>
        <family val="1"/>
        <charset val="204"/>
      </rPr>
      <t>2</t>
    </r>
  </si>
  <si>
    <r>
      <rPr>
        <sz val="19"/>
        <rFont val="Times New Roman"/>
        <family val="1"/>
        <charset val="204"/>
      </rPr>
      <t>3</t>
    </r>
  </si>
  <si>
    <r>
      <rPr>
        <sz val="19"/>
        <rFont val="Times New Roman"/>
        <family val="1"/>
        <charset val="204"/>
      </rPr>
      <t>4</t>
    </r>
  </si>
  <si>
    <r>
      <rPr>
        <sz val="19"/>
        <rFont val="Times New Roman"/>
        <family val="1"/>
        <charset val="204"/>
      </rPr>
      <t>5</t>
    </r>
  </si>
  <si>
    <r>
      <rPr>
        <sz val="19"/>
        <rFont val="Times New Roman"/>
        <family val="1"/>
        <charset val="204"/>
      </rPr>
      <t>6</t>
    </r>
  </si>
  <si>
    <r>
      <rPr>
        <sz val="19"/>
        <rFont val="Times New Roman"/>
        <family val="1"/>
        <charset val="204"/>
      </rPr>
      <t>7</t>
    </r>
  </si>
  <si>
    <r>
      <rPr>
        <sz val="19"/>
        <rFont val="Times New Roman"/>
        <family val="1"/>
        <charset val="204"/>
      </rPr>
      <t>9</t>
    </r>
  </si>
  <si>
    <r>
      <rPr>
        <sz val="19"/>
        <rFont val="Times New Roman"/>
        <family val="1"/>
        <charset val="204"/>
      </rPr>
      <t>10</t>
    </r>
  </si>
  <si>
    <r>
      <rPr>
        <sz val="19"/>
        <rFont val="Times New Roman"/>
        <family val="1"/>
        <charset val="204"/>
      </rPr>
      <t>11</t>
    </r>
  </si>
  <si>
    <r>
      <rPr>
        <sz val="19"/>
        <rFont val="Times New Roman"/>
        <family val="1"/>
        <charset val="204"/>
      </rPr>
      <t>12</t>
    </r>
  </si>
  <si>
    <t xml:space="preserve">Приказом Росстата от 5 июня 2015 г. № 260 утвержден календарный план подготовки, проведения и обработки итогов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на 2015-2016 и план размещения выборочной совокупности домохозяйств для проведения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 соответствии с техническим заданием и календарным планом в рамках заключенного Государственного контракта осуществляется выполнение работ по разработке методологических рекомендаций по формированию выборочных совокупностей для проведения выборочного наблюдения доходов населения и участия в социальных программах,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 период с 17 по 31 июля 2015 года  во всех субъектах Российской Федерации проведено Выборочное наблюдение качества и доступности услуг в сферах образования, здравоохранения и социального обслуживания, содействия занятости населения. В сентябре 2015 года всеми территориальными органами Росстата был осуществлен ввод 
                                                                                             </t>
  </si>
  <si>
    <t xml:space="preserve">первичных данных Выборочного наблюдения на сервер Центра обработки данных федерального уровня. Выполнены работы по доработке программного комплекса СДП по разработке подсистемы ввода и кодирования данных в рамках контракта на "Выполнение работ по сопровождению специализированного программного обеспечения Информационно-вычислительной системы Росстата, а также работ, связанных с  автоматизированной обработкой материалов и получением итогов выборочных статистических наблюдений по социально-демографическим проблемам в 2015 году".
Проводилась оплата по договорам с временным переписным персоналом.                                                                                               </t>
  </si>
  <si>
    <t xml:space="preserve"> Итоги проведения федерального статистического наблюдения за средней заработной платой отдельных (целевых) категорий работников социальной сферы и науки, в отношении которых предусмотрены мероприятия по повышению средней  заработной платы, за январь-март 2015 года опубликованы на Интернет-портале Росстата - 22 мая 2015 года, за январь-июнь 2015 года - 18 августа 2015 года.  </t>
  </si>
  <si>
    <t>2 248759,60</t>
  </si>
  <si>
    <t>Для подготовки и проведения Всероссийской сельскохозяйственной переписи 2016 г. были утверждены: Основные методологические и организационные положения по подготовке и проведению Всероссийской сельскохозяйственной переписи 2016 года, Методические указания по проведению выборочных статистических обследований отдельных категорий сельскохозяйственных производителей, формы документов федерального статистического наблюдения ВСХП 2016 года и указания по их заполнению. Заключены Государственные контракты на выполнение научно-исследовательской работы по теме: «Разработка методологических рекомендаций и алгоритмов сопоставления данных Всероссийской сельскохозяйственной переписи 2016 года с данными форм текущего статистического наблюдения» и работы по теме "Разработка пособия по изучению порядка проведения ВСХП 2016 года по заполнению документов для лиц осуществляющих сбор сведений об объектах переписи". Выполнены работы по доработке специализированного программного обеспечения  автоматизированной системы для подготовки, проведения, обработки материалов и получения итогов Всероссийской сельскохозяйственной переписи. Осуществлена поставка канцелярских принадлежностей для лиц, привлекаемых для подготовки к проведению ВСХП 2016 года, также осуществлена поставка в территориальные органы экипировки и удостоверений для переписчиков. В целях обеспечения переписной документацией произведена закупка и поставка бланков и офисной бумаги, проведено совещание по вопросам подготовки к проведению Всероссийской сельскохозяйственной переписи 2016 года. В рамках Государственного контракта в территориальные органы Росстата осуществлена поставка планшетных компьютеров для оснащения портативных рабочих мест районного уровня.  Заключен Государственный контракт по теме: "Выполнение работ по формированию перечня общероссийских классификаторов технико-экономической и социальной информации, а также справочников, потенциально используемых при проведении автоматизированной обработки данных Всероссийской сельскохозяйственной переписи 2016 года".</t>
  </si>
  <si>
    <t>Заключен Государственный контракт на выполнение работ по проведению автоматизированной обработки результатов выборочного федерального статистического наблюдения за затратами на производство и (или) реализацию товаров (работ, услуг) и результатами деятельности хозяйствующих субъектов на федеральном уровне для разработки базовых таблиц "затраты-выпуск", Этап 2015 г.  Заключены Государственные контракты на выполнение 5 научно-исследовательских работ для обеспечения проведения федерального статистического наблюдения за затратами на производство за 2016 год. Заключены договора гражданско-правового характера с персоналом осуществляющим работу по формированию списков субъектов малого предпринимательства, а также организацию работ по доведению бланков до респондентов по обследованию за деятельностью субъектов малого и среднего предпринимательства. Заключен Государственный контракт от 16.09.2015 № 85-НР-МСП-2015/АБК-3 по теме: "Разработка методологических рекомендаций по совершенствованию принципов формирования итогов сплошного наблюдения за деятельностью субъектов малого и среднего предпринимательства на основе данных, полученных из дополнительных источников". Выполнен 1 этап работ в рамках Государственного контракта  по теме: "Выполнение работ по сопровождению специализированного программного обеспечения Информационно-вычислительной системы Росстата, сплошного федерального статистического наблюдения за деятельностью субъектов малого и среднего предпринимательства, 2015 г.":
-доработаны подсистемы регистрации и ввода документов, администрирования, ведения списка респондентов;
-разработан портал технической и методологической поддержки.</t>
  </si>
  <si>
    <t>Выполнены  работы по формированию итоговых (регламентных) и публикационных таблиц  в рамках Государственного контракта  по теме: "Выполнение работ по сопровождению специализированного программного обеспечения Информационно-вычислительной системы Росстата, а также работ, связанных с  автоматизированной обработкой материалов и получением итогов выборочных статистических наблюдений по социально-демографическим проблемам в 2015 году". В апреле 2015 года на Интернет-портале Росстата опубликованы итоги Выборочного наблюдения использования суточного фонда времени населением за 2014 год.  Исполнителями контракта до декабря 2015 года будет осуществляться информационно-технологическое сопровождение производственного комплекса.</t>
  </si>
  <si>
    <t xml:space="preserve">В рамках Государственного контракта по теме: "Выполнение работ по сопровождению специализированного программного обеспечения Информационно-вычислительной системы Росстата, а также работ, связанных с автоматизированной обработкой материалов и получением итогов выборочного статистического наблюдения «Микроперепись населения 2015 года»" этап 2015 г. выполнены 1 и 2 этапы работ:
- доработаны модули ввода данных, автокоррекции, кодирования данных, формирования таблиц;
- проведены работы по информационно-технологическому сопровождению.
</t>
  </si>
  <si>
    <t>Заключен контракт на предоставление консультационных услуг № ST2/2/E.5.3 от 01 сентября 2015 г. В рамках выполнения предусмотренных контрактом работ проведено обследование различных категорий пользователей для сбора информации, необходимой для последующего расчета индекса доверия пользователей к официальной статистической информации</t>
  </si>
  <si>
    <t>Осуществлена поставка канцелярских принадлежностей для лиц, привлекаемых для подготовки к проведению ВСХП 2016 года, также осуществлена поставка в территориальные органы экипировки и удостоверений для переписчиков. В целях обеспечения переписной документацией произведена закупка и поставка бланков и офисной бумаги, проведено совещание по вопросам подготовки к проведению Всероссийской сельскохозяйственной переписи 2016 года. В рамках Государственного контракта в территориальные органы Росстата осуществлена поставка планшетных компьютеров для оснащения портативных рабочих мест районного уровня.  Заключены гражданско-правовые договора с регистраторами, составителями списков и уполномоченными по вопросам сельскохозяйственной переписи.</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</si>
</sst>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name val="Calibri"/>
    </font>
    <font>
      <sz val="14"/>
      <name val="Times New Roman"/>
      <family val="1"/>
      <charset val="204"/>
    </font>
    <font>
      <b/>
      <sz val="19"/>
      <name val="Times New Roman"/>
      <family val="1"/>
      <charset val="204"/>
    </font>
    <font>
      <sz val="19"/>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s>
  <cellStyleXfs count="1">
    <xf numFmtId="0" fontId="0" fillId="0" borderId="0"/>
  </cellStyleXfs>
  <cellXfs count="31">
    <xf numFmtId="0" fontId="0" fillId="0" borderId="0" xfId="0" applyNumberFormat="1" applyFont="1"/>
    <xf numFmtId="0" fontId="1" fillId="2" borderId="0" xfId="0" applyNumberFormat="1" applyFont="1" applyFill="1"/>
    <xf numFmtId="0" fontId="2" fillId="2" borderId="1" xfId="0" applyNumberFormat="1" applyFont="1" applyFill="1" applyBorder="1" applyAlignment="1">
      <alignment horizontal="center" vertical="top" wrapText="1"/>
    </xf>
    <xf numFmtId="0" fontId="3" fillId="2" borderId="1" xfId="0" applyNumberFormat="1" applyFont="1" applyFill="1" applyBorder="1" applyAlignment="1">
      <alignment horizontal="left" vertical="top" wrapText="1"/>
    </xf>
    <xf numFmtId="0" fontId="3" fillId="2" borderId="0" xfId="0" applyNumberFormat="1" applyFont="1" applyFill="1"/>
    <xf numFmtId="0" fontId="3" fillId="2" borderId="1" xfId="0" applyNumberFormat="1" applyFont="1" applyFill="1" applyBorder="1" applyAlignment="1">
      <alignment horizontal="center" vertical="top" wrapText="1"/>
    </xf>
    <xf numFmtId="4" fontId="3" fillId="2" borderId="1" xfId="0" applyNumberFormat="1" applyFont="1" applyFill="1" applyBorder="1" applyAlignment="1">
      <alignment horizontal="left" vertical="top" wrapText="1"/>
    </xf>
    <xf numFmtId="14" fontId="3" fillId="2" borderId="1"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3" fillId="2" borderId="5" xfId="0" applyNumberFormat="1" applyFont="1" applyFill="1" applyBorder="1" applyAlignment="1">
      <alignment horizontal="left" vertical="top" wrapText="1"/>
    </xf>
    <xf numFmtId="0" fontId="3" fillId="2" borderId="4" xfId="0" applyNumberFormat="1" applyFont="1" applyFill="1" applyBorder="1" applyAlignment="1">
      <alignment horizontal="left" vertical="top" wrapText="1"/>
    </xf>
    <xf numFmtId="0" fontId="3" fillId="2" borderId="1" xfId="0" applyNumberFormat="1" applyFont="1" applyFill="1" applyBorder="1"/>
    <xf numFmtId="0" fontId="3" fillId="2" borderId="1" xfId="0" applyNumberFormat="1" applyFont="1" applyFill="1" applyBorder="1" applyAlignment="1">
      <alignment vertical="top" wrapText="1"/>
    </xf>
    <xf numFmtId="0" fontId="3" fillId="2" borderId="4" xfId="0" applyNumberFormat="1" applyFont="1" applyFill="1" applyBorder="1" applyAlignment="1">
      <alignment horizontal="left" vertical="distributed" wrapText="1"/>
    </xf>
    <xf numFmtId="0" fontId="3" fillId="2" borderId="6" xfId="0" applyNumberFormat="1" applyFont="1" applyFill="1" applyBorder="1" applyAlignment="1">
      <alignment horizontal="left" wrapText="1"/>
    </xf>
    <xf numFmtId="0" fontId="3" fillId="2" borderId="2" xfId="0" applyNumberFormat="1" applyFont="1" applyFill="1" applyBorder="1" applyAlignment="1">
      <alignment vertical="top" wrapText="1"/>
    </xf>
    <xf numFmtId="0" fontId="3" fillId="2" borderId="3" xfId="0" applyNumberFormat="1" applyFont="1" applyFill="1" applyBorder="1" applyAlignment="1">
      <alignment vertical="top" wrapText="1"/>
    </xf>
    <xf numFmtId="0" fontId="3" fillId="2" borderId="2" xfId="0" applyNumberFormat="1" applyFont="1" applyFill="1" applyBorder="1" applyAlignment="1">
      <alignment horizontal="center" vertical="top" wrapText="1"/>
    </xf>
    <xf numFmtId="0" fontId="3" fillId="2" borderId="3" xfId="0" applyNumberFormat="1" applyFont="1" applyFill="1" applyBorder="1" applyAlignment="1">
      <alignment horizontal="center" vertical="top" wrapText="1"/>
    </xf>
    <xf numFmtId="0" fontId="3" fillId="2" borderId="1" xfId="0" applyNumberFormat="1" applyFont="1" applyFill="1" applyBorder="1" applyAlignment="1">
      <alignment horizontal="left" vertical="top" wrapText="1"/>
    </xf>
    <xf numFmtId="0" fontId="3" fillId="2" borderId="3" xfId="0" applyNumberFormat="1" applyFont="1" applyFill="1" applyBorder="1" applyAlignment="1">
      <alignment horizontal="left" vertical="top" wrapText="1"/>
    </xf>
    <xf numFmtId="0" fontId="3" fillId="2" borderId="4" xfId="0" applyNumberFormat="1" applyFont="1" applyFill="1" applyBorder="1" applyAlignment="1">
      <alignment horizontal="center" vertical="top" wrapText="1"/>
    </xf>
    <xf numFmtId="4" fontId="3" fillId="2" borderId="1" xfId="0" applyNumberFormat="1" applyFont="1" applyFill="1" applyBorder="1" applyAlignment="1">
      <alignment horizontal="center" vertical="top" wrapText="1"/>
    </xf>
    <xf numFmtId="4" fontId="3" fillId="2" borderId="2" xfId="0" applyNumberFormat="1" applyFont="1" applyFill="1" applyBorder="1" applyAlignment="1">
      <alignment horizontal="center" vertical="top" wrapText="1"/>
    </xf>
    <xf numFmtId="4" fontId="3" fillId="2" borderId="3" xfId="0" applyNumberFormat="1" applyFont="1" applyFill="1" applyBorder="1" applyAlignment="1">
      <alignment horizontal="center" vertical="top" wrapText="1"/>
    </xf>
    <xf numFmtId="0" fontId="3" fillId="2" borderId="2" xfId="0" applyNumberFormat="1" applyFont="1" applyFill="1" applyBorder="1" applyAlignment="1">
      <alignment horizontal="left" vertical="top" wrapText="1"/>
    </xf>
    <xf numFmtId="0" fontId="0" fillId="0" borderId="3" xfId="0" applyNumberFormat="1" applyFont="1" applyBorder="1" applyAlignment="1">
      <alignment horizontal="left" vertical="top" wrapText="1"/>
    </xf>
    <xf numFmtId="0" fontId="3" fillId="2" borderId="1" xfId="0" applyNumberFormat="1" applyFont="1" applyFill="1" applyBorder="1" applyAlignment="1">
      <alignment horizontal="center" vertical="top" wrapText="1"/>
    </xf>
    <xf numFmtId="0" fontId="3" fillId="2" borderId="1" xfId="0" applyNumberFormat="1" applyFont="1" applyFill="1" applyBorder="1" applyAlignment="1">
      <alignment horizontal="right" vertical="top" wrapText="1"/>
    </xf>
    <xf numFmtId="0" fontId="2" fillId="2" borderId="1"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7"/>
  <sheetViews>
    <sheetView tabSelected="1" view="pageBreakPreview" zoomScale="50" zoomScaleNormal="70" zoomScaleSheetLayoutView="50" workbookViewId="0">
      <pane ySplit="7" topLeftCell="A36" activePane="bottomLeft" state="frozen"/>
      <selection pane="bottomLeft" activeCell="I38" sqref="I38"/>
    </sheetView>
  </sheetViews>
  <sheetFormatPr defaultRowHeight="24" x14ac:dyDescent="0.35"/>
  <cols>
    <col min="1" max="1" width="6.28515625" style="4" customWidth="1"/>
    <col min="2" max="2" width="51.7109375" style="4" customWidth="1"/>
    <col min="3" max="3" width="10.28515625" style="4" customWidth="1"/>
    <col min="4" max="4" width="25.28515625" style="4" customWidth="1"/>
    <col min="5" max="5" width="20.28515625" style="4" customWidth="1"/>
    <col min="6" max="6" width="21.42578125" style="4" customWidth="1"/>
    <col min="7" max="7" width="22.42578125" style="4" customWidth="1"/>
    <col min="8" max="8" width="147.42578125" style="4" customWidth="1"/>
    <col min="9" max="9" width="22.7109375" style="11" customWidth="1"/>
    <col min="10" max="10" width="21.140625" style="11" customWidth="1"/>
    <col min="11" max="11" width="22" style="11" customWidth="1"/>
    <col min="12" max="12" width="21.42578125" style="11" customWidth="1"/>
    <col min="13" max="13" width="9.140625" style="1" customWidth="1"/>
    <col min="14" max="16384" width="9.140625" style="1"/>
  </cols>
  <sheetData>
    <row r="1" spans="1:12" ht="26.45" customHeight="1" x14ac:dyDescent="0.3">
      <c r="A1" s="27" t="s">
        <v>212</v>
      </c>
      <c r="B1" s="27"/>
      <c r="C1" s="27"/>
      <c r="D1" s="27"/>
      <c r="E1" s="27"/>
      <c r="F1" s="27"/>
      <c r="G1" s="27"/>
      <c r="H1" s="27"/>
      <c r="I1" s="27"/>
      <c r="J1" s="27"/>
      <c r="K1" s="27"/>
      <c r="L1" s="27"/>
    </row>
    <row r="2" spans="1:12" ht="26.45" customHeight="1" x14ac:dyDescent="0.3">
      <c r="A2" s="27" t="s">
        <v>213</v>
      </c>
      <c r="B2" s="27"/>
      <c r="C2" s="27"/>
      <c r="D2" s="27"/>
      <c r="E2" s="27"/>
      <c r="F2" s="27"/>
      <c r="G2" s="27"/>
      <c r="H2" s="27"/>
      <c r="I2" s="27"/>
      <c r="J2" s="27"/>
      <c r="K2" s="27"/>
      <c r="L2" s="27"/>
    </row>
    <row r="3" spans="1:12" ht="26.45" customHeight="1" x14ac:dyDescent="0.3">
      <c r="A3" s="27" t="s">
        <v>214</v>
      </c>
      <c r="B3" s="27"/>
      <c r="C3" s="27"/>
      <c r="D3" s="27"/>
      <c r="E3" s="27"/>
      <c r="F3" s="27"/>
      <c r="G3" s="27"/>
      <c r="H3" s="27"/>
      <c r="I3" s="27"/>
      <c r="J3" s="27"/>
      <c r="K3" s="27"/>
      <c r="L3" s="27"/>
    </row>
    <row r="4" spans="1:12" ht="26.45" customHeight="1" x14ac:dyDescent="0.3">
      <c r="A4" s="28" t="s">
        <v>215</v>
      </c>
      <c r="B4" s="28"/>
      <c r="C4" s="28"/>
      <c r="D4" s="28"/>
      <c r="E4" s="28"/>
      <c r="F4" s="28"/>
      <c r="G4" s="28"/>
      <c r="H4" s="28"/>
      <c r="I4" s="28"/>
      <c r="J4" s="28"/>
      <c r="K4" s="28"/>
      <c r="L4" s="28"/>
    </row>
    <row r="5" spans="1:12" ht="87.75" customHeight="1" x14ac:dyDescent="0.3">
      <c r="A5" s="29" t="s">
        <v>216</v>
      </c>
      <c r="B5" s="29" t="s">
        <v>217</v>
      </c>
      <c r="C5" s="29" t="s">
        <v>218</v>
      </c>
      <c r="D5" s="29" t="s">
        <v>219</v>
      </c>
      <c r="E5" s="29" t="s">
        <v>220</v>
      </c>
      <c r="F5" s="29" t="s">
        <v>221</v>
      </c>
      <c r="G5" s="29" t="s">
        <v>222</v>
      </c>
      <c r="H5" s="30" t="s">
        <v>210</v>
      </c>
      <c r="I5" s="29" t="s">
        <v>223</v>
      </c>
      <c r="J5" s="29"/>
      <c r="K5" s="29"/>
      <c r="L5" s="29" t="s">
        <v>224</v>
      </c>
    </row>
    <row r="6" spans="1:12" ht="156.75" customHeight="1" x14ac:dyDescent="0.3">
      <c r="A6" s="29"/>
      <c r="B6" s="29"/>
      <c r="C6" s="29"/>
      <c r="D6" s="29"/>
      <c r="E6" s="29"/>
      <c r="F6" s="29"/>
      <c r="G6" s="29"/>
      <c r="H6" s="30"/>
      <c r="I6" s="2" t="s">
        <v>225</v>
      </c>
      <c r="J6" s="2" t="s">
        <v>226</v>
      </c>
      <c r="K6" s="2" t="s">
        <v>227</v>
      </c>
      <c r="L6" s="29"/>
    </row>
    <row r="7" spans="1:12" ht="25.5" customHeight="1" x14ac:dyDescent="0.3">
      <c r="A7" s="2" t="s">
        <v>228</v>
      </c>
      <c r="B7" s="2" t="s">
        <v>229</v>
      </c>
      <c r="C7" s="2" t="s">
        <v>230</v>
      </c>
      <c r="D7" s="2" t="s">
        <v>231</v>
      </c>
      <c r="E7" s="2" t="s">
        <v>232</v>
      </c>
      <c r="F7" s="2" t="s">
        <v>233</v>
      </c>
      <c r="G7" s="2" t="s">
        <v>234</v>
      </c>
      <c r="H7" s="8" t="s">
        <v>211</v>
      </c>
      <c r="I7" s="2" t="s">
        <v>235</v>
      </c>
      <c r="J7" s="2" t="s">
        <v>236</v>
      </c>
      <c r="K7" s="2" t="s">
        <v>237</v>
      </c>
      <c r="L7" s="2" t="s">
        <v>238</v>
      </c>
    </row>
    <row r="8" spans="1:12" ht="80.25" customHeight="1" x14ac:dyDescent="0.3">
      <c r="A8" s="5"/>
      <c r="B8" s="12" t="s">
        <v>47</v>
      </c>
      <c r="C8" s="3" t="s">
        <v>2</v>
      </c>
      <c r="D8" s="3" t="s">
        <v>5</v>
      </c>
      <c r="E8" s="5" t="s">
        <v>5</v>
      </c>
      <c r="F8" s="5" t="s">
        <v>5</v>
      </c>
      <c r="G8" s="3" t="s">
        <v>5</v>
      </c>
      <c r="H8" s="9" t="s">
        <v>5</v>
      </c>
      <c r="I8" s="6">
        <f>SUM(I9,I17,I30,I44,I50,I67,I74,I81)</f>
        <v>16468271.999999998</v>
      </c>
      <c r="J8" s="6">
        <f>SUM(J9,J17,J30,J44,J50,J67,J74,J81)</f>
        <v>15403190.6</v>
      </c>
      <c r="K8" s="6">
        <f>SUM(K9,K17,K30,K44,K50,K67,K74,K81)</f>
        <v>9689293.8999999985</v>
      </c>
      <c r="L8" s="6">
        <f>SUM(L9,L17,L30,L44,L50,L67,L74,L81)</f>
        <v>4912301.32</v>
      </c>
    </row>
    <row r="9" spans="1:12" ht="132.75" customHeight="1" x14ac:dyDescent="0.3">
      <c r="A9" s="5" t="s">
        <v>48</v>
      </c>
      <c r="B9" s="12" t="s">
        <v>49</v>
      </c>
      <c r="C9" s="3" t="s">
        <v>2</v>
      </c>
      <c r="D9" s="3" t="s">
        <v>16</v>
      </c>
      <c r="E9" s="5" t="s">
        <v>17</v>
      </c>
      <c r="F9" s="5"/>
      <c r="G9" s="3" t="s">
        <v>5</v>
      </c>
      <c r="H9" s="9" t="s">
        <v>205</v>
      </c>
      <c r="I9" s="6">
        <f>SUM(I10,I14)</f>
        <v>11496896.4</v>
      </c>
      <c r="J9" s="6">
        <f>SUM(J10,J14)</f>
        <v>10780517.9</v>
      </c>
      <c r="K9" s="6">
        <f t="shared" ref="K9:L9" si="0">SUM(K10,K14)</f>
        <v>7593859.7999999998</v>
      </c>
      <c r="L9" s="6">
        <f t="shared" si="0"/>
        <v>795288.70000000007</v>
      </c>
    </row>
    <row r="10" spans="1:12" ht="321.75" customHeight="1" x14ac:dyDescent="0.3">
      <c r="A10" s="5" t="s">
        <v>50</v>
      </c>
      <c r="B10" s="12" t="s">
        <v>51</v>
      </c>
      <c r="C10" s="3" t="s">
        <v>2</v>
      </c>
      <c r="D10" s="3" t="s">
        <v>18</v>
      </c>
      <c r="E10" s="5" t="s">
        <v>19</v>
      </c>
      <c r="F10" s="5"/>
      <c r="G10" s="3" t="s">
        <v>5</v>
      </c>
      <c r="H10" s="9" t="s">
        <v>206</v>
      </c>
      <c r="I10" s="6">
        <v>11470676.5</v>
      </c>
      <c r="J10" s="6">
        <v>10747743.1</v>
      </c>
      <c r="K10" s="6">
        <v>7584847.7999999998</v>
      </c>
      <c r="L10" s="6">
        <v>771412.8</v>
      </c>
    </row>
    <row r="11" spans="1:12" ht="127.5" customHeight="1" x14ac:dyDescent="0.3">
      <c r="A11" s="5" t="s">
        <v>52</v>
      </c>
      <c r="B11" s="12" t="s">
        <v>53</v>
      </c>
      <c r="C11" s="19"/>
      <c r="D11" s="19"/>
      <c r="E11" s="19"/>
      <c r="F11" s="19"/>
      <c r="G11" s="19"/>
      <c r="H11" s="19"/>
      <c r="I11" s="19"/>
      <c r="J11" s="19"/>
      <c r="K11" s="19"/>
      <c r="L11" s="19"/>
    </row>
    <row r="12" spans="1:12" ht="155.25" customHeight="1" x14ac:dyDescent="0.3">
      <c r="A12" s="5" t="s">
        <v>54</v>
      </c>
      <c r="B12" s="12" t="s">
        <v>55</v>
      </c>
      <c r="C12" s="19"/>
      <c r="D12" s="19"/>
      <c r="E12" s="19"/>
      <c r="F12" s="19"/>
      <c r="G12" s="19"/>
      <c r="H12" s="19"/>
      <c r="I12" s="19"/>
      <c r="J12" s="19"/>
      <c r="K12" s="19"/>
      <c r="L12" s="19"/>
    </row>
    <row r="13" spans="1:12" ht="408.75" customHeight="1" x14ac:dyDescent="0.3">
      <c r="A13" s="5" t="s">
        <v>56</v>
      </c>
      <c r="B13" s="12" t="s">
        <v>57</v>
      </c>
      <c r="C13" s="3" t="s">
        <v>20</v>
      </c>
      <c r="D13" s="3" t="s">
        <v>21</v>
      </c>
      <c r="E13" s="5" t="s">
        <v>22</v>
      </c>
      <c r="F13" s="7">
        <v>42230</v>
      </c>
      <c r="G13" s="3"/>
      <c r="H13" s="9" t="s">
        <v>2</v>
      </c>
      <c r="I13" s="3" t="s">
        <v>2</v>
      </c>
      <c r="J13" s="3" t="s">
        <v>2</v>
      </c>
      <c r="K13" s="3" t="s">
        <v>2</v>
      </c>
      <c r="L13" s="3" t="s">
        <v>2</v>
      </c>
    </row>
    <row r="14" spans="1:12" ht="342.75" customHeight="1" x14ac:dyDescent="0.3">
      <c r="A14" s="5" t="s">
        <v>58</v>
      </c>
      <c r="B14" s="12" t="s">
        <v>59</v>
      </c>
      <c r="C14" s="3" t="s">
        <v>2</v>
      </c>
      <c r="D14" s="3" t="s">
        <v>18</v>
      </c>
      <c r="E14" s="5" t="s">
        <v>19</v>
      </c>
      <c r="F14" s="5"/>
      <c r="G14" s="3" t="s">
        <v>5</v>
      </c>
      <c r="H14" s="9" t="s">
        <v>194</v>
      </c>
      <c r="I14" s="6">
        <v>26219.9</v>
      </c>
      <c r="J14" s="6">
        <v>32774.800000000003</v>
      </c>
      <c r="K14" s="6">
        <v>9012</v>
      </c>
      <c r="L14" s="6">
        <v>23875.9</v>
      </c>
    </row>
    <row r="15" spans="1:12" ht="124.5" customHeight="1" x14ac:dyDescent="0.3">
      <c r="A15" s="5" t="s">
        <v>60</v>
      </c>
      <c r="B15" s="12" t="s">
        <v>53</v>
      </c>
      <c r="C15" s="19"/>
      <c r="D15" s="19"/>
      <c r="E15" s="19"/>
      <c r="F15" s="19"/>
      <c r="G15" s="19"/>
      <c r="H15" s="19"/>
      <c r="I15" s="19"/>
      <c r="J15" s="19"/>
      <c r="K15" s="19"/>
      <c r="L15" s="19"/>
    </row>
    <row r="16" spans="1:12" ht="144.75" customHeight="1" x14ac:dyDescent="0.3">
      <c r="A16" s="5" t="s">
        <v>61</v>
      </c>
      <c r="B16" s="12" t="s">
        <v>55</v>
      </c>
      <c r="C16" s="19"/>
      <c r="D16" s="19"/>
      <c r="E16" s="19"/>
      <c r="F16" s="19"/>
      <c r="G16" s="19"/>
      <c r="H16" s="19"/>
      <c r="I16" s="19"/>
      <c r="J16" s="19"/>
      <c r="K16" s="19"/>
      <c r="L16" s="19"/>
    </row>
    <row r="17" spans="1:12" ht="349.5" customHeight="1" x14ac:dyDescent="0.3">
      <c r="A17" s="5" t="s">
        <v>62</v>
      </c>
      <c r="B17" s="12" t="s">
        <v>63</v>
      </c>
      <c r="C17" s="3" t="s">
        <v>2</v>
      </c>
      <c r="D17" s="3" t="s">
        <v>16</v>
      </c>
      <c r="E17" s="5" t="s">
        <v>17</v>
      </c>
      <c r="F17" s="5"/>
      <c r="G17" s="3" t="s">
        <v>5</v>
      </c>
      <c r="H17" s="9" t="s">
        <v>201</v>
      </c>
      <c r="I17" s="6">
        <f>I18+I21+I24+I27</f>
        <v>346999.69999999995</v>
      </c>
      <c r="J17" s="6">
        <f t="shared" ref="J17:L17" si="1">J18+J21+J24+J27</f>
        <v>352321.9</v>
      </c>
      <c r="K17" s="6">
        <f t="shared" si="1"/>
        <v>95393.5</v>
      </c>
      <c r="L17" s="6">
        <f t="shared" si="1"/>
        <v>315133.90000000002</v>
      </c>
    </row>
    <row r="18" spans="1:12" ht="295.5" customHeight="1" x14ac:dyDescent="0.3">
      <c r="A18" s="5" t="s">
        <v>64</v>
      </c>
      <c r="B18" s="12" t="s">
        <v>65</v>
      </c>
      <c r="C18" s="3" t="s">
        <v>2</v>
      </c>
      <c r="D18" s="3" t="s">
        <v>23</v>
      </c>
      <c r="E18" s="5" t="s">
        <v>19</v>
      </c>
      <c r="F18" s="5"/>
      <c r="G18" s="3" t="s">
        <v>5</v>
      </c>
      <c r="H18" s="9" t="s">
        <v>207</v>
      </c>
      <c r="I18" s="6" t="s">
        <v>24</v>
      </c>
      <c r="J18" s="6" t="s">
        <v>25</v>
      </c>
      <c r="K18" s="6">
        <v>818.2</v>
      </c>
      <c r="L18" s="6" t="s">
        <v>24</v>
      </c>
    </row>
    <row r="19" spans="1:12" ht="123" customHeight="1" x14ac:dyDescent="0.3">
      <c r="A19" s="5" t="s">
        <v>66</v>
      </c>
      <c r="B19" s="12" t="s">
        <v>53</v>
      </c>
      <c r="C19" s="19"/>
      <c r="D19" s="19"/>
      <c r="E19" s="19"/>
      <c r="F19" s="19"/>
      <c r="G19" s="19"/>
      <c r="H19" s="19"/>
      <c r="I19" s="19"/>
      <c r="J19" s="19"/>
      <c r="K19" s="19"/>
      <c r="L19" s="19"/>
    </row>
    <row r="20" spans="1:12" ht="146.25" customHeight="1" x14ac:dyDescent="0.3">
      <c r="A20" s="5" t="s">
        <v>67</v>
      </c>
      <c r="B20" s="12" t="s">
        <v>55</v>
      </c>
      <c r="C20" s="19"/>
      <c r="D20" s="19"/>
      <c r="E20" s="19"/>
      <c r="F20" s="19"/>
      <c r="G20" s="19"/>
      <c r="H20" s="19"/>
      <c r="I20" s="19"/>
      <c r="J20" s="19"/>
      <c r="K20" s="19"/>
      <c r="L20" s="19"/>
    </row>
    <row r="21" spans="1:12" ht="297.75" customHeight="1" x14ac:dyDescent="0.3">
      <c r="A21" s="5" t="s">
        <v>68</v>
      </c>
      <c r="B21" s="12" t="s">
        <v>69</v>
      </c>
      <c r="C21" s="3" t="s">
        <v>2</v>
      </c>
      <c r="D21" s="3" t="s">
        <v>27</v>
      </c>
      <c r="E21" s="5" t="s">
        <v>4</v>
      </c>
      <c r="F21" s="5"/>
      <c r="G21" s="3" t="s">
        <v>5</v>
      </c>
      <c r="H21" s="9" t="s">
        <v>246</v>
      </c>
      <c r="I21" s="6">
        <v>22906.400000000001</v>
      </c>
      <c r="J21" s="6">
        <v>9589.4</v>
      </c>
      <c r="K21" s="6">
        <v>3230</v>
      </c>
      <c r="L21" s="6">
        <v>10330</v>
      </c>
    </row>
    <row r="22" spans="1:12" ht="126" customHeight="1" x14ac:dyDescent="0.3">
      <c r="A22" s="5" t="s">
        <v>70</v>
      </c>
      <c r="B22" s="12" t="s">
        <v>53</v>
      </c>
      <c r="C22" s="19"/>
      <c r="D22" s="19"/>
      <c r="E22" s="19"/>
      <c r="F22" s="19"/>
      <c r="G22" s="19"/>
      <c r="H22" s="19"/>
      <c r="I22" s="19"/>
      <c r="J22" s="19"/>
      <c r="K22" s="19"/>
      <c r="L22" s="19"/>
    </row>
    <row r="23" spans="1:12" ht="147.75" customHeight="1" x14ac:dyDescent="0.3">
      <c r="A23" s="5" t="s">
        <v>71</v>
      </c>
      <c r="B23" s="12" t="s">
        <v>55</v>
      </c>
      <c r="C23" s="19"/>
      <c r="D23" s="19"/>
      <c r="E23" s="19"/>
      <c r="F23" s="19"/>
      <c r="G23" s="19"/>
      <c r="H23" s="19"/>
      <c r="I23" s="19"/>
      <c r="J23" s="19"/>
      <c r="K23" s="19"/>
      <c r="L23" s="19"/>
    </row>
    <row r="24" spans="1:12" ht="295.5" customHeight="1" x14ac:dyDescent="0.3">
      <c r="A24" s="5" t="s">
        <v>72</v>
      </c>
      <c r="B24" s="12" t="s">
        <v>73</v>
      </c>
      <c r="C24" s="3" t="s">
        <v>2</v>
      </c>
      <c r="D24" s="3" t="s">
        <v>27</v>
      </c>
      <c r="E24" s="5" t="s">
        <v>4</v>
      </c>
      <c r="F24" s="5"/>
      <c r="G24" s="3" t="s">
        <v>5</v>
      </c>
      <c r="H24" s="9" t="s">
        <v>195</v>
      </c>
      <c r="I24" s="6">
        <v>316176.59999999998</v>
      </c>
      <c r="J24" s="6">
        <v>334724.90000000002</v>
      </c>
      <c r="K24" s="6">
        <v>91345.3</v>
      </c>
      <c r="L24" s="6">
        <v>296895.7</v>
      </c>
    </row>
    <row r="25" spans="1:12" ht="132" customHeight="1" x14ac:dyDescent="0.3">
      <c r="A25" s="5" t="s">
        <v>74</v>
      </c>
      <c r="B25" s="12" t="s">
        <v>53</v>
      </c>
      <c r="C25" s="19"/>
      <c r="D25" s="19"/>
      <c r="E25" s="19"/>
      <c r="F25" s="19"/>
      <c r="G25" s="19"/>
      <c r="H25" s="19"/>
      <c r="I25" s="19"/>
      <c r="J25" s="19"/>
      <c r="K25" s="19"/>
      <c r="L25" s="19"/>
    </row>
    <row r="26" spans="1:12" ht="144.75" customHeight="1" x14ac:dyDescent="0.3">
      <c r="A26" s="5" t="s">
        <v>75</v>
      </c>
      <c r="B26" s="12" t="s">
        <v>55</v>
      </c>
      <c r="C26" s="19"/>
      <c r="D26" s="19"/>
      <c r="E26" s="19"/>
      <c r="F26" s="19"/>
      <c r="G26" s="19"/>
      <c r="H26" s="19"/>
      <c r="I26" s="19"/>
      <c r="J26" s="19"/>
      <c r="K26" s="19"/>
      <c r="L26" s="19"/>
    </row>
    <row r="27" spans="1:12" ht="300" customHeight="1" x14ac:dyDescent="0.3">
      <c r="A27" s="5" t="s">
        <v>76</v>
      </c>
      <c r="B27" s="12" t="s">
        <v>77</v>
      </c>
      <c r="C27" s="3" t="s">
        <v>2</v>
      </c>
      <c r="D27" s="3" t="s">
        <v>27</v>
      </c>
      <c r="E27" s="5" t="s">
        <v>19</v>
      </c>
      <c r="F27" s="5"/>
      <c r="G27" s="3" t="s">
        <v>5</v>
      </c>
      <c r="H27" s="9" t="s">
        <v>202</v>
      </c>
      <c r="I27" s="6">
        <v>7098.5</v>
      </c>
      <c r="J27" s="6">
        <v>7098.5</v>
      </c>
      <c r="K27" s="6" t="s">
        <v>26</v>
      </c>
      <c r="L27" s="6">
        <v>7090</v>
      </c>
    </row>
    <row r="28" spans="1:12" ht="121.5" customHeight="1" x14ac:dyDescent="0.3">
      <c r="A28" s="5" t="s">
        <v>78</v>
      </c>
      <c r="B28" s="12" t="s">
        <v>53</v>
      </c>
      <c r="C28" s="19"/>
      <c r="D28" s="19"/>
      <c r="E28" s="19"/>
      <c r="F28" s="19"/>
      <c r="G28" s="19"/>
      <c r="H28" s="19"/>
      <c r="I28" s="19"/>
      <c r="J28" s="19"/>
      <c r="K28" s="19"/>
      <c r="L28" s="19"/>
    </row>
    <row r="29" spans="1:12" ht="146.25" customHeight="1" x14ac:dyDescent="0.3">
      <c r="A29" s="5" t="s">
        <v>79</v>
      </c>
      <c r="B29" s="12" t="s">
        <v>55</v>
      </c>
      <c r="C29" s="19"/>
      <c r="D29" s="19"/>
      <c r="E29" s="19"/>
      <c r="F29" s="19"/>
      <c r="G29" s="19"/>
      <c r="H29" s="19"/>
      <c r="I29" s="19"/>
      <c r="J29" s="19"/>
      <c r="K29" s="19"/>
      <c r="L29" s="19"/>
    </row>
    <row r="30" spans="1:12" ht="337.5" customHeight="1" x14ac:dyDescent="0.3">
      <c r="A30" s="17" t="s">
        <v>80</v>
      </c>
      <c r="B30" s="15" t="s">
        <v>81</v>
      </c>
      <c r="C30" s="17" t="s">
        <v>2</v>
      </c>
      <c r="D30" s="17" t="s">
        <v>16</v>
      </c>
      <c r="E30" s="17" t="s">
        <v>28</v>
      </c>
      <c r="F30" s="17"/>
      <c r="G30" s="17" t="s">
        <v>5</v>
      </c>
      <c r="H30" s="25" t="s">
        <v>243</v>
      </c>
      <c r="I30" s="23">
        <f>I32+I35+I38+I41</f>
        <v>2146006.1</v>
      </c>
      <c r="J30" s="23">
        <v>2383770</v>
      </c>
      <c r="K30" s="23">
        <f t="shared" ref="K30:L30" si="2">K32+K35+K38+K41</f>
        <v>1064154.8999999999</v>
      </c>
      <c r="L30" s="23">
        <f t="shared" si="2"/>
        <v>1734278.6</v>
      </c>
    </row>
    <row r="31" spans="1:12" ht="310.5" customHeight="1" x14ac:dyDescent="0.3">
      <c r="A31" s="18"/>
      <c r="B31" s="16"/>
      <c r="C31" s="18"/>
      <c r="D31" s="18"/>
      <c r="E31" s="18"/>
      <c r="F31" s="18"/>
      <c r="G31" s="18"/>
      <c r="H31" s="26"/>
      <c r="I31" s="24"/>
      <c r="J31" s="24"/>
      <c r="K31" s="24"/>
      <c r="L31" s="24"/>
    </row>
    <row r="32" spans="1:12" ht="409.5" customHeight="1" x14ac:dyDescent="0.3">
      <c r="A32" s="5" t="s">
        <v>0</v>
      </c>
      <c r="B32" s="12" t="s">
        <v>1</v>
      </c>
      <c r="C32" s="3" t="s">
        <v>2</v>
      </c>
      <c r="D32" s="3" t="s">
        <v>3</v>
      </c>
      <c r="E32" s="5" t="s">
        <v>4</v>
      </c>
      <c r="F32" s="5"/>
      <c r="G32" s="3" t="s">
        <v>5</v>
      </c>
      <c r="H32" s="10" t="s">
        <v>6</v>
      </c>
      <c r="I32" s="6">
        <v>16191.7</v>
      </c>
      <c r="J32" s="6">
        <v>17990.8</v>
      </c>
      <c r="K32" s="6">
        <v>2900</v>
      </c>
      <c r="L32" s="6">
        <v>9150</v>
      </c>
    </row>
    <row r="33" spans="1:12" ht="129" customHeight="1" x14ac:dyDescent="0.3">
      <c r="A33" s="5" t="s">
        <v>82</v>
      </c>
      <c r="B33" s="12" t="s">
        <v>53</v>
      </c>
      <c r="C33" s="19"/>
      <c r="D33" s="19"/>
      <c r="E33" s="19"/>
      <c r="F33" s="19"/>
      <c r="G33" s="19"/>
      <c r="H33" s="19"/>
      <c r="I33" s="19"/>
      <c r="J33" s="19"/>
      <c r="K33" s="19"/>
      <c r="L33" s="19"/>
    </row>
    <row r="34" spans="1:12" ht="101.25" customHeight="1" x14ac:dyDescent="0.3">
      <c r="A34" s="5" t="s">
        <v>83</v>
      </c>
      <c r="B34" s="12" t="s">
        <v>55</v>
      </c>
      <c r="C34" s="19"/>
      <c r="D34" s="19"/>
      <c r="E34" s="19"/>
      <c r="F34" s="19"/>
      <c r="G34" s="19"/>
      <c r="H34" s="19"/>
      <c r="I34" s="19"/>
      <c r="J34" s="19"/>
      <c r="K34" s="19"/>
      <c r="L34" s="19"/>
    </row>
    <row r="35" spans="1:12" ht="247.5" customHeight="1" x14ac:dyDescent="0.3">
      <c r="A35" s="5" t="s">
        <v>84</v>
      </c>
      <c r="B35" s="12" t="s">
        <v>85</v>
      </c>
      <c r="C35" s="3" t="s">
        <v>2</v>
      </c>
      <c r="D35" s="3" t="s">
        <v>27</v>
      </c>
      <c r="E35" s="5" t="s">
        <v>19</v>
      </c>
      <c r="F35" s="5"/>
      <c r="G35" s="3" t="s">
        <v>5</v>
      </c>
      <c r="H35" s="9" t="s">
        <v>203</v>
      </c>
      <c r="I35" s="6">
        <v>209952</v>
      </c>
      <c r="J35" s="6">
        <v>114314.8</v>
      </c>
      <c r="K35" s="6">
        <v>145280</v>
      </c>
      <c r="L35" s="6">
        <v>209952</v>
      </c>
    </row>
    <row r="36" spans="1:12" ht="123" customHeight="1" x14ac:dyDescent="0.3">
      <c r="A36" s="5" t="s">
        <v>86</v>
      </c>
      <c r="B36" s="12" t="s">
        <v>53</v>
      </c>
      <c r="C36" s="19"/>
      <c r="D36" s="19"/>
      <c r="E36" s="19"/>
      <c r="F36" s="19"/>
      <c r="G36" s="19"/>
      <c r="H36" s="19"/>
      <c r="I36" s="19"/>
      <c r="J36" s="19"/>
      <c r="K36" s="19"/>
      <c r="L36" s="19"/>
    </row>
    <row r="37" spans="1:12" ht="153.75" customHeight="1" x14ac:dyDescent="0.3">
      <c r="A37" s="5" t="s">
        <v>87</v>
      </c>
      <c r="B37" s="12" t="s">
        <v>55</v>
      </c>
      <c r="C37" s="19"/>
      <c r="D37" s="19"/>
      <c r="E37" s="19"/>
      <c r="F37" s="19"/>
      <c r="G37" s="19"/>
      <c r="H37" s="19"/>
      <c r="I37" s="19"/>
      <c r="J37" s="19"/>
      <c r="K37" s="19"/>
      <c r="L37" s="19"/>
    </row>
    <row r="38" spans="1:12" ht="292.5" customHeight="1" x14ac:dyDescent="0.3">
      <c r="A38" s="5" t="s">
        <v>88</v>
      </c>
      <c r="B38" s="12" t="s">
        <v>89</v>
      </c>
      <c r="C38" s="3" t="s">
        <v>2</v>
      </c>
      <c r="D38" s="3" t="s">
        <v>27</v>
      </c>
      <c r="E38" s="5" t="s">
        <v>19</v>
      </c>
      <c r="F38" s="5"/>
      <c r="G38" s="3" t="s">
        <v>5</v>
      </c>
      <c r="H38" s="9" t="s">
        <v>248</v>
      </c>
      <c r="I38" s="6">
        <v>1919157.6</v>
      </c>
      <c r="J38" s="6" t="s">
        <v>242</v>
      </c>
      <c r="K38" s="6">
        <v>915974.9</v>
      </c>
      <c r="L38" s="6">
        <v>1514476.6</v>
      </c>
    </row>
    <row r="39" spans="1:12" ht="126" customHeight="1" x14ac:dyDescent="0.3">
      <c r="A39" s="5" t="s">
        <v>90</v>
      </c>
      <c r="B39" s="12" t="s">
        <v>53</v>
      </c>
      <c r="C39" s="19"/>
      <c r="D39" s="19"/>
      <c r="E39" s="19"/>
      <c r="F39" s="19"/>
      <c r="G39" s="19"/>
      <c r="H39" s="19"/>
      <c r="I39" s="19"/>
      <c r="J39" s="19"/>
      <c r="K39" s="19"/>
      <c r="L39" s="19"/>
    </row>
    <row r="40" spans="1:12" ht="146.25" customHeight="1" x14ac:dyDescent="0.3">
      <c r="A40" s="5" t="s">
        <v>91</v>
      </c>
      <c r="B40" s="12" t="s">
        <v>55</v>
      </c>
      <c r="C40" s="19"/>
      <c r="D40" s="19"/>
      <c r="E40" s="19"/>
      <c r="F40" s="19"/>
      <c r="G40" s="19"/>
      <c r="H40" s="19"/>
      <c r="I40" s="19"/>
      <c r="J40" s="19"/>
      <c r="K40" s="19"/>
      <c r="L40" s="19"/>
    </row>
    <row r="41" spans="1:12" ht="248.25" customHeight="1" x14ac:dyDescent="0.3">
      <c r="A41" s="5" t="s">
        <v>92</v>
      </c>
      <c r="B41" s="12" t="s">
        <v>93</v>
      </c>
      <c r="C41" s="3" t="s">
        <v>2</v>
      </c>
      <c r="D41" s="3" t="s">
        <v>27</v>
      </c>
      <c r="E41" s="5" t="s">
        <v>19</v>
      </c>
      <c r="F41" s="5"/>
      <c r="G41" s="3" t="s">
        <v>5</v>
      </c>
      <c r="H41" s="9" t="s">
        <v>196</v>
      </c>
      <c r="I41" s="6" t="s">
        <v>29</v>
      </c>
      <c r="J41" s="6">
        <v>2704.8</v>
      </c>
      <c r="K41" s="6" t="s">
        <v>26</v>
      </c>
      <c r="L41" s="6">
        <v>700</v>
      </c>
    </row>
    <row r="42" spans="1:12" ht="124.5" customHeight="1" x14ac:dyDescent="0.3">
      <c r="A42" s="5" t="s">
        <v>94</v>
      </c>
      <c r="B42" s="12" t="s">
        <v>53</v>
      </c>
      <c r="C42" s="19"/>
      <c r="D42" s="19"/>
      <c r="E42" s="19"/>
      <c r="F42" s="19"/>
      <c r="G42" s="19"/>
      <c r="H42" s="19"/>
      <c r="I42" s="19"/>
      <c r="J42" s="19"/>
      <c r="K42" s="19"/>
      <c r="L42" s="19"/>
    </row>
    <row r="43" spans="1:12" ht="144.75" customHeight="1" x14ac:dyDescent="0.3">
      <c r="A43" s="5" t="s">
        <v>95</v>
      </c>
      <c r="B43" s="12" t="s">
        <v>55</v>
      </c>
      <c r="C43" s="19"/>
      <c r="D43" s="19"/>
      <c r="E43" s="19"/>
      <c r="F43" s="19"/>
      <c r="G43" s="19"/>
      <c r="H43" s="19"/>
      <c r="I43" s="19"/>
      <c r="J43" s="19"/>
      <c r="K43" s="19"/>
      <c r="L43" s="19"/>
    </row>
    <row r="44" spans="1:12" ht="389.25" customHeight="1" x14ac:dyDescent="0.3">
      <c r="A44" s="17" t="s">
        <v>96</v>
      </c>
      <c r="B44" s="15" t="s">
        <v>97</v>
      </c>
      <c r="C44" s="17" t="s">
        <v>2</v>
      </c>
      <c r="D44" s="17" t="s">
        <v>16</v>
      </c>
      <c r="E44" s="17" t="s">
        <v>17</v>
      </c>
      <c r="F44" s="17"/>
      <c r="G44" s="17" t="s">
        <v>5</v>
      </c>
      <c r="H44" s="25" t="s">
        <v>244</v>
      </c>
      <c r="I44" s="22">
        <f>SUM(I46)</f>
        <v>671422.7</v>
      </c>
      <c r="J44" s="22">
        <f t="shared" ref="J44:L44" si="3">SUM(J46)</f>
        <v>54761.2</v>
      </c>
      <c r="K44" s="22">
        <f t="shared" si="3"/>
        <v>58522</v>
      </c>
      <c r="L44" s="22">
        <f t="shared" si="3"/>
        <v>483554.8</v>
      </c>
    </row>
    <row r="45" spans="1:12" ht="150.75" customHeight="1" x14ac:dyDescent="0.3">
      <c r="A45" s="18"/>
      <c r="B45" s="16"/>
      <c r="C45" s="18"/>
      <c r="D45" s="18"/>
      <c r="E45" s="18"/>
      <c r="F45" s="18"/>
      <c r="G45" s="21"/>
      <c r="H45" s="26"/>
      <c r="I45" s="22"/>
      <c r="J45" s="22"/>
      <c r="K45" s="22"/>
      <c r="L45" s="22"/>
    </row>
    <row r="46" spans="1:12" ht="381.75" customHeight="1" x14ac:dyDescent="0.3">
      <c r="A46" s="17" t="s">
        <v>98</v>
      </c>
      <c r="B46" s="15" t="s">
        <v>99</v>
      </c>
      <c r="C46" s="17" t="s">
        <v>2</v>
      </c>
      <c r="D46" s="17" t="s">
        <v>30</v>
      </c>
      <c r="E46" s="17" t="s">
        <v>4</v>
      </c>
      <c r="F46" s="17"/>
      <c r="G46" s="17" t="s">
        <v>5</v>
      </c>
      <c r="H46" s="25" t="s">
        <v>244</v>
      </c>
      <c r="I46" s="22">
        <v>671422.7</v>
      </c>
      <c r="J46" s="23">
        <v>54761.2</v>
      </c>
      <c r="K46" s="23">
        <v>58522</v>
      </c>
      <c r="L46" s="23">
        <v>483554.8</v>
      </c>
    </row>
    <row r="47" spans="1:12" ht="168.75" customHeight="1" x14ac:dyDescent="0.3">
      <c r="A47" s="18"/>
      <c r="B47" s="16"/>
      <c r="C47" s="18"/>
      <c r="D47" s="18"/>
      <c r="E47" s="18"/>
      <c r="F47" s="18"/>
      <c r="G47" s="21"/>
      <c r="H47" s="26"/>
      <c r="I47" s="22"/>
      <c r="J47" s="24"/>
      <c r="K47" s="24"/>
      <c r="L47" s="24"/>
    </row>
    <row r="48" spans="1:12" ht="129" customHeight="1" x14ac:dyDescent="0.3">
      <c r="A48" s="5" t="s">
        <v>100</v>
      </c>
      <c r="B48" s="12" t="s">
        <v>53</v>
      </c>
      <c r="C48" s="19"/>
      <c r="D48" s="19"/>
      <c r="E48" s="19"/>
      <c r="F48" s="19"/>
      <c r="G48" s="19"/>
      <c r="H48" s="20"/>
      <c r="I48" s="19"/>
      <c r="J48" s="19"/>
      <c r="K48" s="19"/>
      <c r="L48" s="19"/>
    </row>
    <row r="49" spans="1:12" ht="152.25" customHeight="1" x14ac:dyDescent="0.3">
      <c r="A49" s="5" t="s">
        <v>101</v>
      </c>
      <c r="B49" s="12" t="s">
        <v>55</v>
      </c>
      <c r="C49" s="19"/>
      <c r="D49" s="19"/>
      <c r="E49" s="19"/>
      <c r="F49" s="19"/>
      <c r="G49" s="19"/>
      <c r="H49" s="19"/>
      <c r="I49" s="19"/>
      <c r="J49" s="19"/>
      <c r="K49" s="19"/>
      <c r="L49" s="19"/>
    </row>
    <row r="50" spans="1:12" ht="373.5" customHeight="1" x14ac:dyDescent="0.3">
      <c r="A50" s="5" t="s">
        <v>102</v>
      </c>
      <c r="B50" s="12" t="s">
        <v>103</v>
      </c>
      <c r="C50" s="3" t="s">
        <v>2</v>
      </c>
      <c r="D50" s="3" t="s">
        <v>16</v>
      </c>
      <c r="E50" s="5" t="s">
        <v>17</v>
      </c>
      <c r="F50" s="5"/>
      <c r="G50" s="3" t="s">
        <v>5</v>
      </c>
      <c r="H50" s="9" t="s">
        <v>204</v>
      </c>
      <c r="I50" s="6">
        <f>SUM(I51,I55,I58,I61,I64)</f>
        <v>392739.1</v>
      </c>
      <c r="J50" s="6">
        <f>SUM(J51,J55,J58,J61,J64)</f>
        <v>435935.7</v>
      </c>
      <c r="K50" s="6">
        <f>SUM(K51,K55,K58,K61,K64)</f>
        <v>289966.85000000003</v>
      </c>
      <c r="L50" s="6">
        <f>SUM(L51,L55,L58,L61,L64)</f>
        <v>321381.83999999997</v>
      </c>
    </row>
    <row r="51" spans="1:12" ht="384" customHeight="1" x14ac:dyDescent="0.35">
      <c r="A51" s="17" t="s">
        <v>104</v>
      </c>
      <c r="B51" s="15" t="s">
        <v>105</v>
      </c>
      <c r="C51" s="17" t="s">
        <v>2</v>
      </c>
      <c r="D51" s="17" t="s">
        <v>31</v>
      </c>
      <c r="E51" s="17" t="s">
        <v>4</v>
      </c>
      <c r="F51" s="17"/>
      <c r="G51" s="17" t="s">
        <v>5</v>
      </c>
      <c r="H51" s="14" t="s">
        <v>239</v>
      </c>
      <c r="I51" s="22">
        <v>119159.9</v>
      </c>
      <c r="J51" s="22">
        <v>112809.4</v>
      </c>
      <c r="K51" s="22">
        <v>77487.3</v>
      </c>
      <c r="L51" s="22">
        <v>90936.2</v>
      </c>
    </row>
    <row r="52" spans="1:12" ht="202.5" customHeight="1" x14ac:dyDescent="0.3">
      <c r="A52" s="18"/>
      <c r="B52" s="16"/>
      <c r="C52" s="18"/>
      <c r="D52" s="18"/>
      <c r="E52" s="18"/>
      <c r="F52" s="18"/>
      <c r="G52" s="21"/>
      <c r="H52" s="13" t="s">
        <v>240</v>
      </c>
      <c r="I52" s="22"/>
      <c r="J52" s="22"/>
      <c r="K52" s="22"/>
      <c r="L52" s="22"/>
    </row>
    <row r="53" spans="1:12" ht="126" customHeight="1" x14ac:dyDescent="0.3">
      <c r="A53" s="5" t="s">
        <v>106</v>
      </c>
      <c r="B53" s="12" t="s">
        <v>53</v>
      </c>
      <c r="C53" s="19"/>
      <c r="D53" s="19"/>
      <c r="E53" s="19"/>
      <c r="F53" s="19"/>
      <c r="G53" s="19"/>
      <c r="H53" s="20"/>
      <c r="I53" s="19"/>
      <c r="J53" s="19"/>
      <c r="K53" s="19"/>
      <c r="L53" s="19"/>
    </row>
    <row r="54" spans="1:12" ht="149.25" customHeight="1" x14ac:dyDescent="0.3">
      <c r="A54" s="5" t="s">
        <v>107</v>
      </c>
      <c r="B54" s="12" t="s">
        <v>55</v>
      </c>
      <c r="C54" s="19"/>
      <c r="D54" s="19"/>
      <c r="E54" s="19"/>
      <c r="F54" s="19"/>
      <c r="G54" s="19"/>
      <c r="H54" s="19"/>
      <c r="I54" s="19"/>
      <c r="J54" s="19"/>
      <c r="K54" s="19"/>
      <c r="L54" s="19"/>
    </row>
    <row r="55" spans="1:12" ht="399" customHeight="1" x14ac:dyDescent="0.3">
      <c r="A55" s="5" t="s">
        <v>108</v>
      </c>
      <c r="B55" s="12" t="s">
        <v>109</v>
      </c>
      <c r="C55" s="3" t="s">
        <v>2</v>
      </c>
      <c r="D55" s="3" t="s">
        <v>31</v>
      </c>
      <c r="E55" s="5" t="s">
        <v>19</v>
      </c>
      <c r="F55" s="5"/>
      <c r="G55" s="3" t="s">
        <v>5</v>
      </c>
      <c r="H55" s="9" t="s">
        <v>197</v>
      </c>
      <c r="I55" s="6">
        <v>125485.8</v>
      </c>
      <c r="J55" s="6">
        <v>141917.6</v>
      </c>
      <c r="K55" s="6">
        <v>82141.100000000006</v>
      </c>
      <c r="L55" s="6">
        <v>95113.8</v>
      </c>
    </row>
    <row r="56" spans="1:12" ht="124.5" customHeight="1" x14ac:dyDescent="0.3">
      <c r="A56" s="5" t="s">
        <v>110</v>
      </c>
      <c r="B56" s="12" t="s">
        <v>53</v>
      </c>
      <c r="C56" s="19"/>
      <c r="D56" s="19"/>
      <c r="E56" s="19"/>
      <c r="F56" s="19"/>
      <c r="G56" s="19"/>
      <c r="H56" s="19"/>
      <c r="I56" s="19"/>
      <c r="J56" s="19"/>
      <c r="K56" s="19"/>
      <c r="L56" s="19"/>
    </row>
    <row r="57" spans="1:12" ht="141.75" customHeight="1" x14ac:dyDescent="0.3">
      <c r="A57" s="5" t="s">
        <v>111</v>
      </c>
      <c r="B57" s="12" t="s">
        <v>55</v>
      </c>
      <c r="C57" s="19"/>
      <c r="D57" s="19"/>
      <c r="E57" s="19"/>
      <c r="F57" s="19"/>
      <c r="G57" s="19"/>
      <c r="H57" s="19"/>
      <c r="I57" s="19"/>
      <c r="J57" s="19"/>
      <c r="K57" s="19"/>
      <c r="L57" s="19"/>
    </row>
    <row r="58" spans="1:12" ht="270.75" customHeight="1" x14ac:dyDescent="0.3">
      <c r="A58" s="5" t="s">
        <v>112</v>
      </c>
      <c r="B58" s="12" t="s">
        <v>113</v>
      </c>
      <c r="C58" s="3" t="s">
        <v>2</v>
      </c>
      <c r="D58" s="3" t="s">
        <v>31</v>
      </c>
      <c r="E58" s="5" t="s">
        <v>19</v>
      </c>
      <c r="F58" s="5"/>
      <c r="G58" s="3" t="s">
        <v>5</v>
      </c>
      <c r="H58" s="9" t="s">
        <v>209</v>
      </c>
      <c r="I58" s="6">
        <v>2000</v>
      </c>
      <c r="J58" s="6" t="s">
        <v>26</v>
      </c>
      <c r="K58" s="6">
        <v>1015.7</v>
      </c>
      <c r="L58" s="6">
        <v>1498.02</v>
      </c>
    </row>
    <row r="59" spans="1:12" ht="129" customHeight="1" x14ac:dyDescent="0.3">
      <c r="A59" s="5" t="s">
        <v>114</v>
      </c>
      <c r="B59" s="12" t="s">
        <v>53</v>
      </c>
      <c r="C59" s="19"/>
      <c r="D59" s="19"/>
      <c r="E59" s="19"/>
      <c r="F59" s="19"/>
      <c r="G59" s="19"/>
      <c r="H59" s="19"/>
      <c r="I59" s="19"/>
      <c r="J59" s="19"/>
      <c r="K59" s="19"/>
      <c r="L59" s="19"/>
    </row>
    <row r="60" spans="1:12" ht="146.25" customHeight="1" x14ac:dyDescent="0.3">
      <c r="A60" s="5" t="s">
        <v>115</v>
      </c>
      <c r="B60" s="12" t="s">
        <v>55</v>
      </c>
      <c r="C60" s="19"/>
      <c r="D60" s="19"/>
      <c r="E60" s="19"/>
      <c r="F60" s="19"/>
      <c r="G60" s="19"/>
      <c r="H60" s="19"/>
      <c r="I60" s="19"/>
      <c r="J60" s="19"/>
      <c r="K60" s="19"/>
      <c r="L60" s="19"/>
    </row>
    <row r="61" spans="1:12" ht="312.75" customHeight="1" x14ac:dyDescent="0.3">
      <c r="A61" s="5" t="s">
        <v>116</v>
      </c>
      <c r="B61" s="12" t="s">
        <v>117</v>
      </c>
      <c r="C61" s="3" t="s">
        <v>2</v>
      </c>
      <c r="D61" s="3" t="s">
        <v>31</v>
      </c>
      <c r="E61" s="5" t="s">
        <v>32</v>
      </c>
      <c r="F61" s="5" t="s">
        <v>32</v>
      </c>
      <c r="G61" s="3" t="s">
        <v>5</v>
      </c>
      <c r="H61" s="9" t="s">
        <v>245</v>
      </c>
      <c r="I61" s="6">
        <v>1500</v>
      </c>
      <c r="J61" s="6" t="s">
        <v>26</v>
      </c>
      <c r="K61" s="6">
        <v>463.5</v>
      </c>
      <c r="L61" s="6">
        <v>945.82</v>
      </c>
    </row>
    <row r="62" spans="1:12" ht="130.5" customHeight="1" x14ac:dyDescent="0.3">
      <c r="A62" s="5" t="s">
        <v>118</v>
      </c>
      <c r="B62" s="12" t="s">
        <v>53</v>
      </c>
      <c r="C62" s="19"/>
      <c r="D62" s="19"/>
      <c r="E62" s="19"/>
      <c r="F62" s="19"/>
      <c r="G62" s="19"/>
      <c r="H62" s="19"/>
      <c r="I62" s="19"/>
      <c r="J62" s="19"/>
      <c r="K62" s="19"/>
      <c r="L62" s="19"/>
    </row>
    <row r="63" spans="1:12" ht="147.75" customHeight="1" x14ac:dyDescent="0.3">
      <c r="A63" s="5" t="s">
        <v>119</v>
      </c>
      <c r="B63" s="12" t="s">
        <v>55</v>
      </c>
      <c r="C63" s="19"/>
      <c r="D63" s="19"/>
      <c r="E63" s="19"/>
      <c r="F63" s="19"/>
      <c r="G63" s="19"/>
      <c r="H63" s="19"/>
      <c r="I63" s="19"/>
      <c r="J63" s="19"/>
      <c r="K63" s="19"/>
      <c r="L63" s="19"/>
    </row>
    <row r="64" spans="1:12" ht="378" customHeight="1" x14ac:dyDescent="0.3">
      <c r="A64" s="5" t="s">
        <v>120</v>
      </c>
      <c r="B64" s="12" t="s">
        <v>121</v>
      </c>
      <c r="C64" s="3" t="s">
        <v>2</v>
      </c>
      <c r="D64" s="3" t="s">
        <v>33</v>
      </c>
      <c r="E64" s="5" t="s">
        <v>4</v>
      </c>
      <c r="F64" s="5"/>
      <c r="G64" s="3" t="s">
        <v>5</v>
      </c>
      <c r="H64" s="9" t="s">
        <v>198</v>
      </c>
      <c r="I64" s="6">
        <v>144593.4</v>
      </c>
      <c r="J64" s="6">
        <v>181208.7</v>
      </c>
      <c r="K64" s="6">
        <v>128859.25</v>
      </c>
      <c r="L64" s="6">
        <v>132888</v>
      </c>
    </row>
    <row r="65" spans="1:12" ht="130.5" customHeight="1" x14ac:dyDescent="0.3">
      <c r="A65" s="5" t="s">
        <v>122</v>
      </c>
      <c r="B65" s="12" t="s">
        <v>53</v>
      </c>
      <c r="C65" s="19"/>
      <c r="D65" s="19"/>
      <c r="E65" s="19"/>
      <c r="F65" s="19"/>
      <c r="G65" s="19"/>
      <c r="H65" s="19"/>
      <c r="I65" s="19"/>
      <c r="J65" s="19"/>
      <c r="K65" s="19"/>
      <c r="L65" s="19"/>
    </row>
    <row r="66" spans="1:12" ht="150.75" customHeight="1" x14ac:dyDescent="0.3">
      <c r="A66" s="5" t="s">
        <v>123</v>
      </c>
      <c r="B66" s="12" t="s">
        <v>55</v>
      </c>
      <c r="C66" s="19"/>
      <c r="D66" s="19"/>
      <c r="E66" s="19"/>
      <c r="F66" s="19"/>
      <c r="G66" s="19"/>
      <c r="H66" s="19"/>
      <c r="I66" s="19"/>
      <c r="J66" s="19"/>
      <c r="K66" s="19"/>
      <c r="L66" s="19"/>
    </row>
    <row r="67" spans="1:12" ht="136.5" customHeight="1" x14ac:dyDescent="0.3">
      <c r="A67" s="5" t="s">
        <v>124</v>
      </c>
      <c r="B67" s="12" t="s">
        <v>125</v>
      </c>
      <c r="C67" s="3" t="s">
        <v>2</v>
      </c>
      <c r="D67" s="3" t="s">
        <v>16</v>
      </c>
      <c r="E67" s="5" t="s">
        <v>17</v>
      </c>
      <c r="F67" s="5"/>
      <c r="G67" s="3" t="s">
        <v>5</v>
      </c>
      <c r="H67" s="9" t="s">
        <v>241</v>
      </c>
      <c r="I67" s="6">
        <f>SUM(I68,I71)</f>
        <v>21375</v>
      </c>
      <c r="J67" s="6">
        <f>SUM(J68,J71)</f>
        <v>23750</v>
      </c>
      <c r="K67" s="6">
        <f>SUM(K68,K71)</f>
        <v>10551.15</v>
      </c>
      <c r="L67" s="6">
        <f>SUM(L68,L71)</f>
        <v>14077.23</v>
      </c>
    </row>
    <row r="68" spans="1:12" ht="293.25" customHeight="1" x14ac:dyDescent="0.3">
      <c r="A68" s="5" t="s">
        <v>126</v>
      </c>
      <c r="B68" s="12" t="s">
        <v>127</v>
      </c>
      <c r="C68" s="3" t="s">
        <v>2</v>
      </c>
      <c r="D68" s="3" t="s">
        <v>33</v>
      </c>
      <c r="E68" s="5" t="s">
        <v>19</v>
      </c>
      <c r="F68" s="5"/>
      <c r="G68" s="3" t="s">
        <v>5</v>
      </c>
      <c r="H68" s="9"/>
      <c r="I68" s="6" t="s">
        <v>26</v>
      </c>
      <c r="J68" s="6" t="s">
        <v>26</v>
      </c>
      <c r="K68" s="6" t="s">
        <v>26</v>
      </c>
      <c r="L68" s="6" t="s">
        <v>26</v>
      </c>
    </row>
    <row r="69" spans="1:12" ht="126" customHeight="1" x14ac:dyDescent="0.3">
      <c r="A69" s="5" t="s">
        <v>128</v>
      </c>
      <c r="B69" s="12" t="s">
        <v>53</v>
      </c>
      <c r="C69" s="19"/>
      <c r="D69" s="19"/>
      <c r="E69" s="19"/>
      <c r="F69" s="19"/>
      <c r="G69" s="19"/>
      <c r="H69" s="19"/>
      <c r="I69" s="19"/>
      <c r="J69" s="19"/>
      <c r="K69" s="19"/>
      <c r="L69" s="19"/>
    </row>
    <row r="70" spans="1:12" ht="144.75" customHeight="1" x14ac:dyDescent="0.3">
      <c r="A70" s="5" t="s">
        <v>129</v>
      </c>
      <c r="B70" s="12" t="s">
        <v>55</v>
      </c>
      <c r="C70" s="19"/>
      <c r="D70" s="19"/>
      <c r="E70" s="19"/>
      <c r="F70" s="19"/>
      <c r="G70" s="19"/>
      <c r="H70" s="19"/>
      <c r="I70" s="19"/>
      <c r="J70" s="19"/>
      <c r="K70" s="19"/>
      <c r="L70" s="19"/>
    </row>
    <row r="71" spans="1:12" ht="301.5" customHeight="1" x14ac:dyDescent="0.3">
      <c r="A71" s="5" t="s">
        <v>130</v>
      </c>
      <c r="B71" s="12" t="s">
        <v>131</v>
      </c>
      <c r="C71" s="3" t="s">
        <v>2</v>
      </c>
      <c r="D71" s="3" t="s">
        <v>33</v>
      </c>
      <c r="E71" s="5" t="s">
        <v>19</v>
      </c>
      <c r="F71" s="5"/>
      <c r="G71" s="3" t="s">
        <v>5</v>
      </c>
      <c r="H71" s="9" t="s">
        <v>208</v>
      </c>
      <c r="I71" s="6">
        <v>21375</v>
      </c>
      <c r="J71" s="6">
        <v>23750</v>
      </c>
      <c r="K71" s="6">
        <v>10551.15</v>
      </c>
      <c r="L71" s="6">
        <v>14077.23</v>
      </c>
    </row>
    <row r="72" spans="1:12" ht="133.5" customHeight="1" x14ac:dyDescent="0.3">
      <c r="A72" s="5" t="s">
        <v>132</v>
      </c>
      <c r="B72" s="12" t="s">
        <v>53</v>
      </c>
      <c r="C72" s="19"/>
      <c r="D72" s="19"/>
      <c r="E72" s="19"/>
      <c r="F72" s="19"/>
      <c r="G72" s="19"/>
      <c r="H72" s="19"/>
      <c r="I72" s="19"/>
      <c r="J72" s="19"/>
      <c r="K72" s="19"/>
      <c r="L72" s="19"/>
    </row>
    <row r="73" spans="1:12" ht="149.25" customHeight="1" x14ac:dyDescent="0.3">
      <c r="A73" s="5" t="s">
        <v>133</v>
      </c>
      <c r="B73" s="12" t="s">
        <v>55</v>
      </c>
      <c r="C73" s="19"/>
      <c r="D73" s="19"/>
      <c r="E73" s="19"/>
      <c r="F73" s="19"/>
      <c r="G73" s="19"/>
      <c r="H73" s="19"/>
      <c r="I73" s="19"/>
      <c r="J73" s="19"/>
      <c r="K73" s="19"/>
      <c r="L73" s="19"/>
    </row>
    <row r="74" spans="1:12" ht="133.5" customHeight="1" x14ac:dyDescent="0.3">
      <c r="A74" s="5" t="s">
        <v>134</v>
      </c>
      <c r="B74" s="12" t="s">
        <v>135</v>
      </c>
      <c r="C74" s="3" t="s">
        <v>2</v>
      </c>
      <c r="D74" s="3" t="s">
        <v>16</v>
      </c>
      <c r="E74" s="5" t="s">
        <v>17</v>
      </c>
      <c r="F74" s="5"/>
      <c r="G74" s="3" t="s">
        <v>5</v>
      </c>
      <c r="H74" s="9" t="s">
        <v>34</v>
      </c>
      <c r="I74" s="6">
        <f>SUM(I75,I78)</f>
        <v>1038593</v>
      </c>
      <c r="J74" s="6">
        <f>SUM(J75,J78)</f>
        <v>1152613.8999999999</v>
      </c>
      <c r="K74" s="6">
        <f>SUM(K75,K78)</f>
        <v>519507.1</v>
      </c>
      <c r="L74" s="6">
        <f>SUM(L75,L78)</f>
        <v>929291.25</v>
      </c>
    </row>
    <row r="75" spans="1:12" ht="248.25" customHeight="1" x14ac:dyDescent="0.3">
      <c r="A75" s="5" t="s">
        <v>136</v>
      </c>
      <c r="B75" s="12" t="s">
        <v>137</v>
      </c>
      <c r="C75" s="3" t="s">
        <v>2</v>
      </c>
      <c r="D75" s="3" t="s">
        <v>35</v>
      </c>
      <c r="E75" s="5" t="s">
        <v>19</v>
      </c>
      <c r="F75" s="5"/>
      <c r="G75" s="3" t="s">
        <v>5</v>
      </c>
      <c r="H75" s="9" t="s">
        <v>199</v>
      </c>
      <c r="I75" s="6">
        <v>15214</v>
      </c>
      <c r="J75" s="6">
        <v>15214</v>
      </c>
      <c r="K75" s="6">
        <v>10142.799999999999</v>
      </c>
      <c r="L75" s="6">
        <v>15214</v>
      </c>
    </row>
    <row r="76" spans="1:12" ht="121.5" customHeight="1" x14ac:dyDescent="0.3">
      <c r="A76" s="5" t="s">
        <v>138</v>
      </c>
      <c r="B76" s="12" t="s">
        <v>53</v>
      </c>
      <c r="C76" s="19"/>
      <c r="D76" s="19"/>
      <c r="E76" s="19"/>
      <c r="F76" s="19"/>
      <c r="G76" s="19"/>
      <c r="H76" s="19"/>
      <c r="I76" s="19"/>
      <c r="J76" s="19"/>
      <c r="K76" s="19"/>
      <c r="L76" s="19"/>
    </row>
    <row r="77" spans="1:12" ht="149.25" customHeight="1" x14ac:dyDescent="0.3">
      <c r="A77" s="5" t="s">
        <v>139</v>
      </c>
      <c r="B77" s="12" t="s">
        <v>55</v>
      </c>
      <c r="C77" s="19"/>
      <c r="D77" s="19"/>
      <c r="E77" s="19"/>
      <c r="F77" s="19"/>
      <c r="G77" s="19"/>
      <c r="H77" s="19"/>
      <c r="I77" s="19"/>
      <c r="J77" s="19"/>
      <c r="K77" s="19"/>
      <c r="L77" s="19"/>
    </row>
    <row r="78" spans="1:12" ht="250.5" customHeight="1" x14ac:dyDescent="0.3">
      <c r="A78" s="5" t="s">
        <v>140</v>
      </c>
      <c r="B78" s="12" t="s">
        <v>141</v>
      </c>
      <c r="C78" s="3" t="s">
        <v>2</v>
      </c>
      <c r="D78" s="3" t="s">
        <v>35</v>
      </c>
      <c r="E78" s="5" t="s">
        <v>19</v>
      </c>
      <c r="F78" s="5"/>
      <c r="G78" s="3" t="s">
        <v>5</v>
      </c>
      <c r="H78" s="9" t="s">
        <v>200</v>
      </c>
      <c r="I78" s="6">
        <v>1023379</v>
      </c>
      <c r="J78" s="6">
        <v>1137399.8999999999</v>
      </c>
      <c r="K78" s="6">
        <v>509364.3</v>
      </c>
      <c r="L78" s="6">
        <v>914077.25</v>
      </c>
    </row>
    <row r="79" spans="1:12" ht="127.5" customHeight="1" x14ac:dyDescent="0.3">
      <c r="A79" s="5" t="s">
        <v>142</v>
      </c>
      <c r="B79" s="12" t="s">
        <v>53</v>
      </c>
      <c r="C79" s="19"/>
      <c r="D79" s="19"/>
      <c r="E79" s="19"/>
      <c r="F79" s="19"/>
      <c r="G79" s="19"/>
      <c r="H79" s="19"/>
      <c r="I79" s="19"/>
      <c r="J79" s="19"/>
      <c r="K79" s="19"/>
      <c r="L79" s="19"/>
    </row>
    <row r="80" spans="1:12" ht="152.25" customHeight="1" x14ac:dyDescent="0.3">
      <c r="A80" s="5" t="s">
        <v>143</v>
      </c>
      <c r="B80" s="12" t="s">
        <v>55</v>
      </c>
      <c r="C80" s="19"/>
      <c r="D80" s="19"/>
      <c r="E80" s="19"/>
      <c r="F80" s="19"/>
      <c r="G80" s="19"/>
      <c r="H80" s="19"/>
      <c r="I80" s="19"/>
      <c r="J80" s="19"/>
      <c r="K80" s="19"/>
      <c r="L80" s="19"/>
    </row>
    <row r="81" spans="1:12" ht="162" customHeight="1" x14ac:dyDescent="0.3">
      <c r="A81" s="5" t="s">
        <v>144</v>
      </c>
      <c r="B81" s="12" t="s">
        <v>145</v>
      </c>
      <c r="C81" s="3" t="s">
        <v>2</v>
      </c>
      <c r="D81" s="3" t="s">
        <v>16</v>
      </c>
      <c r="E81" s="5" t="s">
        <v>4</v>
      </c>
      <c r="F81" s="5"/>
      <c r="G81" s="3" t="s">
        <v>5</v>
      </c>
      <c r="H81" s="9" t="s">
        <v>36</v>
      </c>
      <c r="I81" s="6">
        <f>SUM(I82,I85,I88,I91,I94,I97,I100,I103,I106,I109,I112,I115)</f>
        <v>354240</v>
      </c>
      <c r="J81" s="6">
        <f>J82+J85+J88+J91+J94+J97+J100+J103+J106+J109+J112+J115</f>
        <v>219520</v>
      </c>
      <c r="K81" s="6">
        <f>SUM(K82,K85,K88,K91,K94,K97,K100,K103,K106,K109,K112,K115)</f>
        <v>57338.600000000006</v>
      </c>
      <c r="L81" s="6">
        <f>SUM(L82,L85,L88,L91,L94,L97,L100,L103,L106,L109,L112,L115)</f>
        <v>319295</v>
      </c>
    </row>
    <row r="82" spans="1:12" ht="249.75" customHeight="1" x14ac:dyDescent="0.3">
      <c r="A82" s="5" t="s">
        <v>146</v>
      </c>
      <c r="B82" s="12" t="s">
        <v>147</v>
      </c>
      <c r="C82" s="3" t="s">
        <v>2</v>
      </c>
      <c r="D82" s="3" t="s">
        <v>37</v>
      </c>
      <c r="E82" s="5" t="s">
        <v>4</v>
      </c>
      <c r="F82" s="5"/>
      <c r="G82" s="3" t="s">
        <v>5</v>
      </c>
      <c r="H82" s="9" t="s">
        <v>7</v>
      </c>
      <c r="I82" s="6">
        <v>27914</v>
      </c>
      <c r="J82" s="6">
        <v>10962</v>
      </c>
      <c r="K82" s="6" t="s">
        <v>26</v>
      </c>
      <c r="L82" s="6">
        <v>27914</v>
      </c>
    </row>
    <row r="83" spans="1:12" ht="124.5" customHeight="1" x14ac:dyDescent="0.3">
      <c r="A83" s="5" t="s">
        <v>148</v>
      </c>
      <c r="B83" s="12" t="s">
        <v>53</v>
      </c>
      <c r="C83" s="19"/>
      <c r="D83" s="19"/>
      <c r="E83" s="19"/>
      <c r="F83" s="19"/>
      <c r="G83" s="19"/>
      <c r="H83" s="19"/>
      <c r="I83" s="19"/>
      <c r="J83" s="19"/>
      <c r="K83" s="19"/>
      <c r="L83" s="19"/>
    </row>
    <row r="84" spans="1:12" ht="145.5" customHeight="1" x14ac:dyDescent="0.3">
      <c r="A84" s="5" t="s">
        <v>149</v>
      </c>
      <c r="B84" s="12" t="s">
        <v>55</v>
      </c>
      <c r="C84" s="19"/>
      <c r="D84" s="19"/>
      <c r="E84" s="19"/>
      <c r="F84" s="19"/>
      <c r="G84" s="19"/>
      <c r="H84" s="19"/>
      <c r="I84" s="19"/>
      <c r="J84" s="19"/>
      <c r="K84" s="19"/>
      <c r="L84" s="19"/>
    </row>
    <row r="85" spans="1:12" ht="241.5" customHeight="1" x14ac:dyDescent="0.3">
      <c r="A85" s="5" t="s">
        <v>150</v>
      </c>
      <c r="B85" s="12" t="s">
        <v>151</v>
      </c>
      <c r="C85" s="3" t="s">
        <v>2</v>
      </c>
      <c r="D85" s="3" t="s">
        <v>37</v>
      </c>
      <c r="E85" s="5" t="s">
        <v>4</v>
      </c>
      <c r="F85" s="5"/>
      <c r="G85" s="3" t="s">
        <v>5</v>
      </c>
      <c r="H85" s="9" t="s">
        <v>8</v>
      </c>
      <c r="I85" s="6">
        <v>6196</v>
      </c>
      <c r="J85" s="6">
        <v>6196</v>
      </c>
      <c r="K85" s="6" t="s">
        <v>26</v>
      </c>
      <c r="L85" s="6">
        <v>6196</v>
      </c>
    </row>
    <row r="86" spans="1:12" ht="123.75" customHeight="1" x14ac:dyDescent="0.3">
      <c r="A86" s="5" t="s">
        <v>152</v>
      </c>
      <c r="B86" s="12" t="s">
        <v>53</v>
      </c>
      <c r="C86" s="19"/>
      <c r="D86" s="19"/>
      <c r="E86" s="19"/>
      <c r="F86" s="19"/>
      <c r="G86" s="19"/>
      <c r="H86" s="19"/>
      <c r="I86" s="19"/>
      <c r="J86" s="19"/>
      <c r="K86" s="19"/>
      <c r="L86" s="19"/>
    </row>
    <row r="87" spans="1:12" ht="149.25" customHeight="1" x14ac:dyDescent="0.3">
      <c r="A87" s="5" t="s">
        <v>153</v>
      </c>
      <c r="B87" s="12" t="s">
        <v>55</v>
      </c>
      <c r="C87" s="19"/>
      <c r="D87" s="19"/>
      <c r="E87" s="19"/>
      <c r="F87" s="19"/>
      <c r="G87" s="19"/>
      <c r="H87" s="19"/>
      <c r="I87" s="19"/>
      <c r="J87" s="19"/>
      <c r="K87" s="19"/>
      <c r="L87" s="19"/>
    </row>
    <row r="88" spans="1:12" ht="252" customHeight="1" x14ac:dyDescent="0.3">
      <c r="A88" s="5" t="s">
        <v>154</v>
      </c>
      <c r="B88" s="12" t="s">
        <v>155</v>
      </c>
      <c r="C88" s="3" t="s">
        <v>2</v>
      </c>
      <c r="D88" s="3" t="s">
        <v>37</v>
      </c>
      <c r="E88" s="5" t="s">
        <v>4</v>
      </c>
      <c r="F88" s="5"/>
      <c r="G88" s="3" t="s">
        <v>5</v>
      </c>
      <c r="H88" s="9" t="s">
        <v>9</v>
      </c>
      <c r="I88" s="6">
        <v>6264</v>
      </c>
      <c r="J88" s="6">
        <v>6264</v>
      </c>
      <c r="K88" s="6" t="s">
        <v>26</v>
      </c>
      <c r="L88" s="6">
        <v>6264</v>
      </c>
    </row>
    <row r="89" spans="1:12" ht="124.5" customHeight="1" x14ac:dyDescent="0.3">
      <c r="A89" s="5" t="s">
        <v>156</v>
      </c>
      <c r="B89" s="12" t="s">
        <v>53</v>
      </c>
      <c r="C89" s="19"/>
      <c r="D89" s="19"/>
      <c r="E89" s="19"/>
      <c r="F89" s="19"/>
      <c r="G89" s="19"/>
      <c r="H89" s="19"/>
      <c r="I89" s="19"/>
      <c r="J89" s="19"/>
      <c r="K89" s="19"/>
      <c r="L89" s="19"/>
    </row>
    <row r="90" spans="1:12" ht="150.75" customHeight="1" x14ac:dyDescent="0.3">
      <c r="A90" s="5" t="s">
        <v>157</v>
      </c>
      <c r="B90" s="12" t="s">
        <v>55</v>
      </c>
      <c r="C90" s="19"/>
      <c r="D90" s="19"/>
      <c r="E90" s="19"/>
      <c r="F90" s="19"/>
      <c r="G90" s="19"/>
      <c r="H90" s="19"/>
      <c r="I90" s="19"/>
      <c r="J90" s="19"/>
      <c r="K90" s="19"/>
      <c r="L90" s="19"/>
    </row>
    <row r="91" spans="1:12" ht="288" customHeight="1" x14ac:dyDescent="0.3">
      <c r="A91" s="5" t="s">
        <v>158</v>
      </c>
      <c r="B91" s="12" t="s">
        <v>159</v>
      </c>
      <c r="C91" s="3" t="s">
        <v>2</v>
      </c>
      <c r="D91" s="3" t="s">
        <v>18</v>
      </c>
      <c r="E91" s="5" t="s">
        <v>4</v>
      </c>
      <c r="F91" s="5"/>
      <c r="G91" s="3" t="s">
        <v>5</v>
      </c>
      <c r="H91" s="9" t="s">
        <v>10</v>
      </c>
      <c r="I91" s="6">
        <v>16471</v>
      </c>
      <c r="J91" s="6">
        <v>14094</v>
      </c>
      <c r="K91" s="6" t="s">
        <v>26</v>
      </c>
      <c r="L91" s="6">
        <v>16471</v>
      </c>
    </row>
    <row r="92" spans="1:12" ht="120" customHeight="1" x14ac:dyDescent="0.3">
      <c r="A92" s="5" t="s">
        <v>160</v>
      </c>
      <c r="B92" s="12" t="s">
        <v>53</v>
      </c>
      <c r="C92" s="19"/>
      <c r="D92" s="19"/>
      <c r="E92" s="19"/>
      <c r="F92" s="19"/>
      <c r="G92" s="19"/>
      <c r="H92" s="19"/>
      <c r="I92" s="19"/>
      <c r="J92" s="19"/>
      <c r="K92" s="19"/>
      <c r="L92" s="19"/>
    </row>
    <row r="93" spans="1:12" ht="159" customHeight="1" x14ac:dyDescent="0.3">
      <c r="A93" s="5" t="s">
        <v>161</v>
      </c>
      <c r="B93" s="12" t="s">
        <v>55</v>
      </c>
      <c r="C93" s="19"/>
      <c r="D93" s="19"/>
      <c r="E93" s="19"/>
      <c r="F93" s="19"/>
      <c r="G93" s="19"/>
      <c r="H93" s="19"/>
      <c r="I93" s="19"/>
      <c r="J93" s="19"/>
      <c r="K93" s="19"/>
      <c r="L93" s="19"/>
    </row>
    <row r="94" spans="1:12" ht="324.75" customHeight="1" x14ac:dyDescent="0.3">
      <c r="A94" s="5" t="s">
        <v>162</v>
      </c>
      <c r="B94" s="12" t="s">
        <v>163</v>
      </c>
      <c r="C94" s="3" t="s">
        <v>2</v>
      </c>
      <c r="D94" s="3" t="s">
        <v>37</v>
      </c>
      <c r="E94" s="5" t="s">
        <v>38</v>
      </c>
      <c r="F94" s="5"/>
      <c r="G94" s="3" t="s">
        <v>5</v>
      </c>
      <c r="H94" s="9" t="s">
        <v>39</v>
      </c>
      <c r="I94" s="6" t="s">
        <v>26</v>
      </c>
      <c r="J94" s="6" t="s">
        <v>26</v>
      </c>
      <c r="K94" s="6" t="s">
        <v>26</v>
      </c>
      <c r="L94" s="6" t="s">
        <v>26</v>
      </c>
    </row>
    <row r="95" spans="1:12" ht="132.75" customHeight="1" x14ac:dyDescent="0.3">
      <c r="A95" s="5" t="s">
        <v>164</v>
      </c>
      <c r="B95" s="12" t="s">
        <v>53</v>
      </c>
      <c r="C95" s="19" t="s">
        <v>40</v>
      </c>
      <c r="D95" s="19"/>
      <c r="E95" s="19"/>
      <c r="F95" s="19"/>
      <c r="G95" s="19"/>
      <c r="H95" s="19"/>
      <c r="I95" s="19"/>
      <c r="J95" s="19"/>
      <c r="K95" s="19"/>
      <c r="L95" s="19"/>
    </row>
    <row r="96" spans="1:12" ht="144.75" customHeight="1" x14ac:dyDescent="0.3">
      <c r="A96" s="5" t="s">
        <v>165</v>
      </c>
      <c r="B96" s="12" t="s">
        <v>55</v>
      </c>
      <c r="C96" s="19"/>
      <c r="D96" s="19"/>
      <c r="E96" s="19"/>
      <c r="F96" s="19"/>
      <c r="G96" s="19"/>
      <c r="H96" s="19"/>
      <c r="I96" s="19"/>
      <c r="J96" s="19"/>
      <c r="K96" s="19"/>
      <c r="L96" s="19"/>
    </row>
    <row r="97" spans="1:12" ht="258" customHeight="1" x14ac:dyDescent="0.3">
      <c r="A97" s="5" t="s">
        <v>166</v>
      </c>
      <c r="B97" s="12" t="s">
        <v>167</v>
      </c>
      <c r="C97" s="3" t="s">
        <v>2</v>
      </c>
      <c r="D97" s="3" t="s">
        <v>35</v>
      </c>
      <c r="E97" s="5" t="s">
        <v>4</v>
      </c>
      <c r="F97" s="5"/>
      <c r="G97" s="3" t="s">
        <v>5</v>
      </c>
      <c r="H97" s="9" t="s">
        <v>11</v>
      </c>
      <c r="I97" s="6">
        <v>45240</v>
      </c>
      <c r="J97" s="6">
        <v>45240</v>
      </c>
      <c r="K97" s="6" t="s">
        <v>26</v>
      </c>
      <c r="L97" s="6">
        <v>45240</v>
      </c>
    </row>
    <row r="98" spans="1:12" ht="129.75" customHeight="1" x14ac:dyDescent="0.3">
      <c r="A98" s="5" t="s">
        <v>168</v>
      </c>
      <c r="B98" s="12" t="s">
        <v>53</v>
      </c>
      <c r="C98" s="19"/>
      <c r="D98" s="19"/>
      <c r="E98" s="19"/>
      <c r="F98" s="19"/>
      <c r="G98" s="19"/>
      <c r="H98" s="19"/>
      <c r="I98" s="19"/>
      <c r="J98" s="19"/>
      <c r="K98" s="19"/>
      <c r="L98" s="19"/>
    </row>
    <row r="99" spans="1:12" ht="150" customHeight="1" x14ac:dyDescent="0.3">
      <c r="A99" s="5" t="s">
        <v>169</v>
      </c>
      <c r="B99" s="12" t="s">
        <v>55</v>
      </c>
      <c r="C99" s="19"/>
      <c r="D99" s="19"/>
      <c r="E99" s="19"/>
      <c r="F99" s="19"/>
      <c r="G99" s="19"/>
      <c r="H99" s="19"/>
      <c r="I99" s="19"/>
      <c r="J99" s="19"/>
      <c r="K99" s="19"/>
      <c r="L99" s="19"/>
    </row>
    <row r="100" spans="1:12" ht="250.5" customHeight="1" x14ac:dyDescent="0.3">
      <c r="A100" s="5" t="s">
        <v>170</v>
      </c>
      <c r="B100" s="12" t="s">
        <v>171</v>
      </c>
      <c r="C100" s="3" t="s">
        <v>2</v>
      </c>
      <c r="D100" s="3" t="s">
        <v>35</v>
      </c>
      <c r="E100" s="5" t="s">
        <v>4</v>
      </c>
      <c r="F100" s="5"/>
      <c r="G100" s="3" t="s">
        <v>5</v>
      </c>
      <c r="H100" s="9" t="s">
        <v>12</v>
      </c>
      <c r="I100" s="6">
        <v>89531</v>
      </c>
      <c r="J100" s="6">
        <v>89531</v>
      </c>
      <c r="K100" s="6" t="s">
        <v>26</v>
      </c>
      <c r="L100" s="6">
        <v>89531</v>
      </c>
    </row>
    <row r="101" spans="1:12" ht="129" customHeight="1" x14ac:dyDescent="0.3">
      <c r="A101" s="5" t="s">
        <v>172</v>
      </c>
      <c r="B101" s="12" t="s">
        <v>53</v>
      </c>
      <c r="C101" s="19"/>
      <c r="D101" s="19"/>
      <c r="E101" s="19"/>
      <c r="F101" s="19"/>
      <c r="G101" s="19"/>
      <c r="H101" s="19"/>
      <c r="I101" s="19"/>
      <c r="J101" s="19"/>
      <c r="K101" s="19"/>
      <c r="L101" s="19"/>
    </row>
    <row r="102" spans="1:12" ht="147.75" customHeight="1" x14ac:dyDescent="0.3">
      <c r="A102" s="5" t="s">
        <v>173</v>
      </c>
      <c r="B102" s="12" t="s">
        <v>55</v>
      </c>
      <c r="C102" s="19"/>
      <c r="D102" s="19"/>
      <c r="E102" s="19"/>
      <c r="F102" s="19"/>
      <c r="G102" s="19"/>
      <c r="H102" s="19"/>
      <c r="I102" s="19"/>
      <c r="J102" s="19"/>
      <c r="K102" s="19"/>
      <c r="L102" s="19"/>
    </row>
    <row r="103" spans="1:12" ht="249" customHeight="1" x14ac:dyDescent="0.3">
      <c r="A103" s="5" t="s">
        <v>174</v>
      </c>
      <c r="B103" s="12" t="s">
        <v>175</v>
      </c>
      <c r="C103" s="3" t="s">
        <v>2</v>
      </c>
      <c r="D103" s="3" t="s">
        <v>35</v>
      </c>
      <c r="E103" s="5" t="s">
        <v>4</v>
      </c>
      <c r="F103" s="5"/>
      <c r="G103" s="3" t="s">
        <v>5</v>
      </c>
      <c r="H103" s="9" t="s">
        <v>13</v>
      </c>
      <c r="I103" s="6">
        <v>88600</v>
      </c>
      <c r="J103" s="6">
        <v>13920</v>
      </c>
      <c r="K103" s="6">
        <v>43918.69</v>
      </c>
      <c r="L103" s="6">
        <v>88600</v>
      </c>
    </row>
    <row r="104" spans="1:12" ht="120" customHeight="1" x14ac:dyDescent="0.3">
      <c r="A104" s="5" t="s">
        <v>176</v>
      </c>
      <c r="B104" s="12" t="s">
        <v>53</v>
      </c>
      <c r="C104" s="19"/>
      <c r="D104" s="19"/>
      <c r="E104" s="19"/>
      <c r="F104" s="19"/>
      <c r="G104" s="19"/>
      <c r="H104" s="19"/>
      <c r="I104" s="19"/>
      <c r="J104" s="19"/>
      <c r="K104" s="19"/>
      <c r="L104" s="19"/>
    </row>
    <row r="105" spans="1:12" ht="149.25" customHeight="1" x14ac:dyDescent="0.3">
      <c r="A105" s="5" t="s">
        <v>177</v>
      </c>
      <c r="B105" s="12" t="s">
        <v>55</v>
      </c>
      <c r="C105" s="19"/>
      <c r="D105" s="19"/>
      <c r="E105" s="19"/>
      <c r="F105" s="19"/>
      <c r="G105" s="19"/>
      <c r="H105" s="19"/>
      <c r="I105" s="19"/>
      <c r="J105" s="19"/>
      <c r="K105" s="19"/>
      <c r="L105" s="19"/>
    </row>
    <row r="106" spans="1:12" ht="317.25" customHeight="1" x14ac:dyDescent="0.3">
      <c r="A106" s="5" t="s">
        <v>178</v>
      </c>
      <c r="B106" s="12" t="s">
        <v>179</v>
      </c>
      <c r="C106" s="3" t="s">
        <v>2</v>
      </c>
      <c r="D106" s="3" t="s">
        <v>31</v>
      </c>
      <c r="E106" s="5" t="s">
        <v>41</v>
      </c>
      <c r="F106" s="5"/>
      <c r="G106" s="3" t="s">
        <v>5</v>
      </c>
      <c r="H106" s="9" t="s">
        <v>42</v>
      </c>
      <c r="I106" s="6">
        <v>3116</v>
      </c>
      <c r="J106" s="6">
        <v>2870</v>
      </c>
      <c r="K106" s="6" t="s">
        <v>26</v>
      </c>
      <c r="L106" s="6">
        <v>3116</v>
      </c>
    </row>
    <row r="107" spans="1:12" ht="123.75" customHeight="1" x14ac:dyDescent="0.3">
      <c r="A107" s="5" t="s">
        <v>180</v>
      </c>
      <c r="B107" s="12" t="s">
        <v>53</v>
      </c>
      <c r="C107" s="19"/>
      <c r="D107" s="19"/>
      <c r="E107" s="19"/>
      <c r="F107" s="19"/>
      <c r="G107" s="19"/>
      <c r="H107" s="19"/>
      <c r="I107" s="19"/>
      <c r="J107" s="19"/>
      <c r="K107" s="19"/>
      <c r="L107" s="19"/>
    </row>
    <row r="108" spans="1:12" ht="156" customHeight="1" x14ac:dyDescent="0.3">
      <c r="A108" s="5" t="s">
        <v>181</v>
      </c>
      <c r="B108" s="12" t="s">
        <v>55</v>
      </c>
      <c r="C108" s="19"/>
      <c r="D108" s="19"/>
      <c r="E108" s="19"/>
      <c r="F108" s="19"/>
      <c r="G108" s="19"/>
      <c r="H108" s="19"/>
      <c r="I108" s="19"/>
      <c r="J108" s="19"/>
      <c r="K108" s="19"/>
      <c r="L108" s="19"/>
    </row>
    <row r="109" spans="1:12" ht="276.75" customHeight="1" x14ac:dyDescent="0.3">
      <c r="A109" s="5" t="s">
        <v>182</v>
      </c>
      <c r="B109" s="12" t="s">
        <v>183</v>
      </c>
      <c r="C109" s="3" t="s">
        <v>2</v>
      </c>
      <c r="D109" s="3" t="s">
        <v>18</v>
      </c>
      <c r="E109" s="5" t="s">
        <v>43</v>
      </c>
      <c r="F109" s="7">
        <v>42277</v>
      </c>
      <c r="G109" s="3" t="s">
        <v>5</v>
      </c>
      <c r="H109" s="9" t="s">
        <v>14</v>
      </c>
      <c r="I109" s="6">
        <v>3690</v>
      </c>
      <c r="J109" s="6" t="s">
        <v>44</v>
      </c>
      <c r="K109" s="6" t="s">
        <v>26</v>
      </c>
      <c r="L109" s="6">
        <v>3690</v>
      </c>
    </row>
    <row r="110" spans="1:12" ht="128.25" customHeight="1" x14ac:dyDescent="0.3">
      <c r="A110" s="5" t="s">
        <v>184</v>
      </c>
      <c r="B110" s="12" t="s">
        <v>53</v>
      </c>
      <c r="C110" s="19"/>
      <c r="D110" s="19"/>
      <c r="E110" s="19"/>
      <c r="F110" s="19"/>
      <c r="G110" s="19"/>
      <c r="H110" s="19"/>
      <c r="I110" s="19"/>
      <c r="J110" s="19"/>
      <c r="K110" s="19"/>
      <c r="L110" s="19"/>
    </row>
    <row r="111" spans="1:12" ht="161.25" customHeight="1" x14ac:dyDescent="0.3">
      <c r="A111" s="5" t="s">
        <v>185</v>
      </c>
      <c r="B111" s="12" t="s">
        <v>55</v>
      </c>
      <c r="C111" s="19"/>
      <c r="D111" s="19"/>
      <c r="E111" s="19"/>
      <c r="F111" s="19"/>
      <c r="G111" s="19"/>
      <c r="H111" s="19"/>
      <c r="I111" s="19"/>
      <c r="J111" s="19"/>
      <c r="K111" s="19"/>
      <c r="L111" s="19"/>
    </row>
    <row r="112" spans="1:12" ht="276.75" customHeight="1" x14ac:dyDescent="0.3">
      <c r="A112" s="5" t="s">
        <v>186</v>
      </c>
      <c r="B112" s="12" t="s">
        <v>187</v>
      </c>
      <c r="C112" s="3" t="s">
        <v>2</v>
      </c>
      <c r="D112" s="3" t="s">
        <v>18</v>
      </c>
      <c r="E112" s="5" t="s">
        <v>45</v>
      </c>
      <c r="F112" s="5"/>
      <c r="G112" s="3" t="s">
        <v>5</v>
      </c>
      <c r="H112" s="9" t="s">
        <v>247</v>
      </c>
      <c r="I112" s="6">
        <v>4944</v>
      </c>
      <c r="J112" s="6">
        <v>2436</v>
      </c>
      <c r="K112" s="6" t="s">
        <v>26</v>
      </c>
      <c r="L112" s="6">
        <v>4944</v>
      </c>
    </row>
    <row r="113" spans="1:12" ht="123" customHeight="1" x14ac:dyDescent="0.3">
      <c r="A113" s="5" t="s">
        <v>188</v>
      </c>
      <c r="B113" s="12" t="s">
        <v>53</v>
      </c>
      <c r="C113" s="19"/>
      <c r="D113" s="19"/>
      <c r="E113" s="19"/>
      <c r="F113" s="19"/>
      <c r="G113" s="19"/>
      <c r="H113" s="19"/>
      <c r="I113" s="19"/>
      <c r="J113" s="19"/>
      <c r="K113" s="19"/>
      <c r="L113" s="19"/>
    </row>
    <row r="114" spans="1:12" ht="144.75" customHeight="1" x14ac:dyDescent="0.3">
      <c r="A114" s="5" t="s">
        <v>189</v>
      </c>
      <c r="B114" s="12" t="s">
        <v>55</v>
      </c>
      <c r="C114" s="19"/>
      <c r="D114" s="19"/>
      <c r="E114" s="19"/>
      <c r="F114" s="19"/>
      <c r="G114" s="19"/>
      <c r="H114" s="19"/>
      <c r="I114" s="19"/>
      <c r="J114" s="19"/>
      <c r="K114" s="19"/>
      <c r="L114" s="19"/>
    </row>
    <row r="115" spans="1:12" ht="295.5" customHeight="1" x14ac:dyDescent="0.3">
      <c r="A115" s="5" t="s">
        <v>190</v>
      </c>
      <c r="B115" s="12" t="s">
        <v>191</v>
      </c>
      <c r="C115" s="3" t="s">
        <v>2</v>
      </c>
      <c r="D115" s="3" t="s">
        <v>18</v>
      </c>
      <c r="E115" s="5" t="s">
        <v>46</v>
      </c>
      <c r="F115" s="5"/>
      <c r="G115" s="3" t="s">
        <v>5</v>
      </c>
      <c r="H115" s="9" t="s">
        <v>15</v>
      </c>
      <c r="I115" s="6">
        <v>62274</v>
      </c>
      <c r="J115" s="6">
        <v>27329</v>
      </c>
      <c r="K115" s="6">
        <v>13419.91</v>
      </c>
      <c r="L115" s="6">
        <v>27329</v>
      </c>
    </row>
    <row r="116" spans="1:12" ht="121.5" customHeight="1" x14ac:dyDescent="0.3">
      <c r="A116" s="5" t="s">
        <v>192</v>
      </c>
      <c r="B116" s="12" t="s">
        <v>53</v>
      </c>
      <c r="C116" s="19"/>
      <c r="D116" s="19"/>
      <c r="E116" s="19"/>
      <c r="F116" s="19"/>
      <c r="G116" s="19"/>
      <c r="H116" s="19"/>
      <c r="I116" s="19"/>
      <c r="J116" s="19"/>
      <c r="K116" s="19"/>
      <c r="L116" s="19"/>
    </row>
    <row r="117" spans="1:12" ht="156" customHeight="1" x14ac:dyDescent="0.3">
      <c r="A117" s="5" t="s">
        <v>193</v>
      </c>
      <c r="B117" s="12" t="s">
        <v>55</v>
      </c>
      <c r="C117" s="19"/>
      <c r="D117" s="19"/>
      <c r="E117" s="19"/>
      <c r="F117" s="19"/>
      <c r="G117" s="19"/>
      <c r="H117" s="19"/>
      <c r="I117" s="19"/>
      <c r="J117" s="19"/>
      <c r="K117" s="19"/>
      <c r="L117" s="19"/>
    </row>
  </sheetData>
  <mergeCells count="125">
    <mergeCell ref="C15:L15"/>
    <mergeCell ref="C16:L16"/>
    <mergeCell ref="C19:L19"/>
    <mergeCell ref="C20:L20"/>
    <mergeCell ref="C22:L22"/>
    <mergeCell ref="C11:L11"/>
    <mergeCell ref="C12:L12"/>
    <mergeCell ref="A1:L1"/>
    <mergeCell ref="A2:L2"/>
    <mergeCell ref="A3:L3"/>
    <mergeCell ref="A4:L4"/>
    <mergeCell ref="A5:A6"/>
    <mergeCell ref="B5:B6"/>
    <mergeCell ref="C5:C6"/>
    <mergeCell ref="D5:D6"/>
    <mergeCell ref="E5:E6"/>
    <mergeCell ref="F5:F6"/>
    <mergeCell ref="G5:G6"/>
    <mergeCell ref="H5:H6"/>
    <mergeCell ref="I5:K5"/>
    <mergeCell ref="L5:L6"/>
    <mergeCell ref="C23:L23"/>
    <mergeCell ref="C25:L25"/>
    <mergeCell ref="C26:L26"/>
    <mergeCell ref="C28:L28"/>
    <mergeCell ref="C29:L29"/>
    <mergeCell ref="E30:E31"/>
    <mergeCell ref="F30:F31"/>
    <mergeCell ref="L30:L31"/>
    <mergeCell ref="K30:K31"/>
    <mergeCell ref="J30:J31"/>
    <mergeCell ref="I30:I31"/>
    <mergeCell ref="G30:G31"/>
    <mergeCell ref="D30:D31"/>
    <mergeCell ref="C30:C31"/>
    <mergeCell ref="J44:J45"/>
    <mergeCell ref="K44:K45"/>
    <mergeCell ref="L44:L45"/>
    <mergeCell ref="C46:C47"/>
    <mergeCell ref="D46:D47"/>
    <mergeCell ref="C33:L33"/>
    <mergeCell ref="C34:L34"/>
    <mergeCell ref="C36:L36"/>
    <mergeCell ref="C37:L37"/>
    <mergeCell ref="C39:L39"/>
    <mergeCell ref="C117:L117"/>
    <mergeCell ref="C108:L108"/>
    <mergeCell ref="C110:L110"/>
    <mergeCell ref="C111:L111"/>
    <mergeCell ref="C113:L113"/>
    <mergeCell ref="C114:L114"/>
    <mergeCell ref="C101:L101"/>
    <mergeCell ref="C102:L102"/>
    <mergeCell ref="C104:L104"/>
    <mergeCell ref="C105:L105"/>
    <mergeCell ref="C107:L107"/>
    <mergeCell ref="C96:L96"/>
    <mergeCell ref="C98:L98"/>
    <mergeCell ref="C99:L99"/>
    <mergeCell ref="C86:L86"/>
    <mergeCell ref="C87:L87"/>
    <mergeCell ref="C89:L89"/>
    <mergeCell ref="C90:L90"/>
    <mergeCell ref="C92:L92"/>
    <mergeCell ref="C116:L116"/>
    <mergeCell ref="C93:L93"/>
    <mergeCell ref="C95:L95"/>
    <mergeCell ref="C77:L77"/>
    <mergeCell ref="C79:L79"/>
    <mergeCell ref="C80:L80"/>
    <mergeCell ref="C83:L83"/>
    <mergeCell ref="C84:L84"/>
    <mergeCell ref="C69:L69"/>
    <mergeCell ref="C70:L70"/>
    <mergeCell ref="C72:L72"/>
    <mergeCell ref="C73:L73"/>
    <mergeCell ref="C76:L76"/>
    <mergeCell ref="B30:B31"/>
    <mergeCell ref="A30:A31"/>
    <mergeCell ref="H30:H31"/>
    <mergeCell ref="H44:H45"/>
    <mergeCell ref="H46:H47"/>
    <mergeCell ref="L51:L52"/>
    <mergeCell ref="G51:G52"/>
    <mergeCell ref="A51:A52"/>
    <mergeCell ref="I51:I52"/>
    <mergeCell ref="J51:J52"/>
    <mergeCell ref="K51:K52"/>
    <mergeCell ref="B51:B52"/>
    <mergeCell ref="C51:C52"/>
    <mergeCell ref="D51:D52"/>
    <mergeCell ref="E51:E52"/>
    <mergeCell ref="F51:F52"/>
    <mergeCell ref="A44:A45"/>
    <mergeCell ref="B46:B47"/>
    <mergeCell ref="A46:A47"/>
    <mergeCell ref="C40:L40"/>
    <mergeCell ref="C42:L42"/>
    <mergeCell ref="C43:L43"/>
    <mergeCell ref="C48:L48"/>
    <mergeCell ref="C49:L49"/>
    <mergeCell ref="B44:B45"/>
    <mergeCell ref="C44:C45"/>
    <mergeCell ref="D44:D45"/>
    <mergeCell ref="C60:L60"/>
    <mergeCell ref="C62:L62"/>
    <mergeCell ref="C63:L63"/>
    <mergeCell ref="C65:L65"/>
    <mergeCell ref="C59:L59"/>
    <mergeCell ref="C66:L66"/>
    <mergeCell ref="C53:L53"/>
    <mergeCell ref="C54:L54"/>
    <mergeCell ref="C56:L56"/>
    <mergeCell ref="C57:L57"/>
    <mergeCell ref="E46:E47"/>
    <mergeCell ref="F46:F47"/>
    <mergeCell ref="G46:G47"/>
    <mergeCell ref="I46:I47"/>
    <mergeCell ref="J46:J47"/>
    <mergeCell ref="K46:K47"/>
    <mergeCell ref="L46:L47"/>
    <mergeCell ref="E44:E45"/>
    <mergeCell ref="F44:F45"/>
    <mergeCell ref="G44:G45"/>
    <mergeCell ref="I44:I45"/>
  </mergeCells>
  <pageMargins left="0.25" right="0.25" top="0.75" bottom="0.75" header="0.3" footer="0.3"/>
  <pageSetup scale="3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Таблица 15</vt:lpstr>
      <vt:lpstr>'Таблица 15'!Заголовки_для_печати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Грициняк Ксения Александровна</dc:creator>
  <cp:lastModifiedBy>Администратор ЭП</cp:lastModifiedBy>
  <cp:lastPrinted>2015-10-15T11:15:22Z</cp:lastPrinted>
  <dcterms:created xsi:type="dcterms:W3CDTF">2015-10-06T07:57:52Z</dcterms:created>
  <dcterms:modified xsi:type="dcterms:W3CDTF">2015-10-23T06:30:23Z</dcterms:modified>
</cp:coreProperties>
</file>