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80" windowWidth="22695" windowHeight="8460"/>
  </bookViews>
  <sheets>
    <sheet name="Таблица 15" sheetId="1" r:id="rId1"/>
  </sheets>
  <definedNames>
    <definedName name="_xlnm.Print_Titles" localSheetId="0">'Таблица 15'!$4:$6</definedName>
  </definedNames>
  <calcPr calcId="145621"/>
</workbook>
</file>

<file path=xl/calcChain.xml><?xml version="1.0" encoding="utf-8"?>
<calcChain xmlns="http://schemas.openxmlformats.org/spreadsheetml/2006/main">
  <c r="I47" i="1" l="1"/>
  <c r="L134" i="1" l="1"/>
  <c r="K134" i="1"/>
  <c r="L69" i="1" l="1"/>
  <c r="K69" i="1"/>
  <c r="L57" i="1"/>
  <c r="K57" i="1"/>
  <c r="I57" i="1"/>
  <c r="L54" i="1"/>
  <c r="L47" i="1"/>
  <c r="K47" i="1"/>
  <c r="L44" i="1"/>
  <c r="K44" i="1"/>
  <c r="I22" i="1"/>
  <c r="L22" i="1"/>
  <c r="K22" i="1"/>
</calcChain>
</file>

<file path=xl/comments1.xml><?xml version="1.0" encoding="utf-8"?>
<comments xmlns="http://schemas.openxmlformats.org/spreadsheetml/2006/main">
  <authors>
    <author>Сухоплюева Людмила Александровна</author>
  </authors>
  <commentList>
    <comment ref="L44" authorId="0">
      <text>
        <r>
          <rPr>
            <b/>
            <sz val="9"/>
            <color indexed="81"/>
            <rFont val="Tahoma"/>
            <family val="2"/>
            <charset val="204"/>
          </rPr>
          <t>Сухоплюева Людмила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6 670 контракт
3182+277,8 тогс расходка</t>
        </r>
      </text>
    </comment>
    <comment ref="L47" authorId="0">
      <text>
        <r>
          <rPr>
            <b/>
            <sz val="9"/>
            <color indexed="81"/>
            <rFont val="Tahoma"/>
            <family val="2"/>
            <charset val="204"/>
          </rPr>
          <t>Сухоплюева Людмила Александровна:
27099,6 контракт</t>
        </r>
        <r>
          <rPr>
            <sz val="9"/>
            <color indexed="81"/>
            <rFont val="Tahoma"/>
            <family val="2"/>
            <charset val="204"/>
          </rPr>
          <t xml:space="preserve">
гпд тогс 17614,5+2 734,5</t>
        </r>
      </text>
    </comment>
    <comment ref="L54" authorId="0">
      <text>
        <r>
          <rPr>
            <b/>
            <sz val="9"/>
            <color indexed="81"/>
            <rFont val="Tahoma"/>
            <family val="2"/>
            <charset val="204"/>
          </rPr>
          <t>Сухоплюева Людмила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43000 контракт
3647,7 тогс карт</t>
        </r>
      </text>
    </comment>
    <comment ref="L57" authorId="0">
      <text>
        <r>
          <rPr>
            <b/>
            <sz val="9"/>
            <color indexed="81"/>
            <rFont val="Tahoma"/>
            <family val="2"/>
            <charset val="204"/>
          </rPr>
          <t>Сухоплюева Людмила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69700+44100 контракт
6544,3+1127 гпд тзв+81,6гпд тзв</t>
        </r>
      </text>
    </comment>
  </commentList>
</comments>
</file>

<file path=xl/sharedStrings.xml><?xml version="1.0" encoding="utf-8"?>
<sst xmlns="http://schemas.openxmlformats.org/spreadsheetml/2006/main" count="359" uniqueCount="165">
  <si>
    <r>
      <rPr>
        <b/>
        <sz val="14"/>
        <rFont val="Times New Roman"/>
        <family val="1"/>
        <charset val="204"/>
      </rPr>
      <t>Форма мониторинга реализации государственной программы (квартальная)</t>
    </r>
  </si>
  <si>
    <r>
      <rPr>
        <b/>
        <sz val="14"/>
        <rFont val="Times New Roman"/>
        <family val="1"/>
        <charset val="204"/>
      </rPr>
      <t>Наименование государственной программы: Экономическое развитие и инновационная экономика.                                                    Отчетный период III квартал 2017 г.</t>
    </r>
  </si>
  <si>
    <r>
      <rPr>
        <b/>
        <sz val="14"/>
        <rFont val="Times New Roman"/>
        <family val="1"/>
        <charset val="204"/>
      </rPr>
      <t>Ответственный исполнитель: Министерство экономического развития Российской Федерации</t>
    </r>
  </si>
  <si>
    <r>
      <rPr>
        <sz val="11"/>
        <rFont val="Times New Roman"/>
        <family val="1"/>
        <charset val="204"/>
      </rPr>
      <t>№ п/п</t>
    </r>
  </si>
  <si>
    <r>
      <rPr>
        <sz val="11"/>
        <rFont val="Times New Roman"/>
        <family val="1"/>
        <charset val="204"/>
      </rPr>
      <t>Наименование ВЦП, основного мероприятия, мероприятия ФЦП, контрольного события программы</t>
    </r>
  </si>
  <si>
    <r>
      <rPr>
        <sz val="11"/>
        <rFont val="Times New Roman"/>
        <family val="1"/>
        <charset val="204"/>
      </rPr>
      <t>Статус контрольного события</t>
    </r>
  </si>
  <si>
    <r>
      <rPr>
        <sz val="11"/>
        <rFont val="Times New Roman"/>
        <family val="1"/>
        <charset val="204"/>
      </rPr>
      <t>Ответственный исполнитель</t>
    </r>
  </si>
  <si>
    <r>
      <rPr>
        <sz val="11"/>
        <rFont val="Times New Roman"/>
        <family val="1"/>
        <charset val="204"/>
      </rPr>
      <t>Плановая дата окончания реализации мероприятия/ наступления контрольного события</t>
    </r>
  </si>
  <si>
    <r>
      <rPr>
        <sz val="11"/>
        <rFont val="Times New Roman"/>
        <family val="1"/>
        <charset val="204"/>
      </rPr>
      <t>Фактическая дата окончания реализации мероприятия/ наступления контрольного события</t>
    </r>
  </si>
  <si>
    <r>
      <rPr>
        <sz val="11"/>
        <rFont val="Times New Roman"/>
        <family val="1"/>
        <charset val="204"/>
      </rPr>
      <t>Ожидаемая дата наступления контрольного события/ожидаемое значение контрольного события</t>
    </r>
  </si>
  <si>
    <r>
      <rPr>
        <sz val="11"/>
        <rFont val="Times New Roman"/>
        <family val="1"/>
        <charset val="204"/>
      </rPr>
      <t>Фактический результат реализации мероприятия</t>
    </r>
  </si>
  <si>
    <r>
      <rPr>
        <sz val="11"/>
        <rFont val="Times New Roman"/>
        <family val="1"/>
        <charset val="204"/>
      </rPr>
      <t>Расходы федерального бюджета на реализацию государственной программы, тыс. руб.</t>
    </r>
  </si>
  <si>
    <r>
      <rPr>
        <sz val="11"/>
        <rFont val="Times New Roman"/>
        <family val="1"/>
        <charset val="204"/>
      </rPr>
      <t>Заключено контрактов на отчетную дату, тыс. руб.</t>
    </r>
  </si>
  <si>
    <r>
      <rPr>
        <sz val="11"/>
        <rFont val="Times New Roman"/>
        <family val="1"/>
        <charset val="204"/>
      </rPr>
      <t>Сводная бюджетная роспись на отчетную дату, тыс. руб.</t>
    </r>
  </si>
  <si>
    <r>
      <rPr>
        <sz val="11"/>
        <rFont val="Times New Roman"/>
        <family val="1"/>
        <charset val="204"/>
      </rPr>
      <t>Предусмотрено ГП</t>
    </r>
  </si>
  <si>
    <r>
      <rPr>
        <sz val="11"/>
        <rFont val="Times New Roman"/>
        <family val="1"/>
        <charset val="204"/>
      </rPr>
      <t>Кассовое исполнение на отчетную дату</t>
    </r>
  </si>
  <si>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</si>
  <si>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</si>
  <si>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</si>
  <si>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</si>
  <si>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</si>
  <si>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</si>
  <si>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</si>
  <si>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8</t>
    </r>
  </si>
  <si>
    <r>
      <rPr>
        <sz val="11"/>
        <rFont val="Times New Roman"/>
        <family val="1"/>
        <charset val="204"/>
      </rPr>
      <t>9</t>
    </r>
  </si>
  <si>
    <r>
      <rPr>
        <sz val="11"/>
        <rFont val="Times New Roman"/>
        <family val="1"/>
        <charset val="204"/>
      </rPr>
      <t>10</t>
    </r>
  </si>
  <si>
    <r>
      <rPr>
        <sz val="11"/>
        <rFont val="Times New Roman"/>
        <family val="1"/>
        <charset val="204"/>
      </rPr>
      <t>11</t>
    </r>
  </si>
  <si>
    <r>
      <rPr>
        <sz val="11"/>
        <rFont val="Times New Roman"/>
        <family val="1"/>
        <charset val="204"/>
      </rPr>
      <t>12</t>
    </r>
  </si>
  <si>
    <t>Причины невыполнения/ отклонения сроков, объемов  финансирования мероприятий и контрольных событий и их влияние на ход реализации ГП</t>
  </si>
  <si>
    <t>Меры нейтрализации/ минимизации отклонения по контрольному событию, оказывающего существенное воздействие на реализацию госпрограммы</t>
  </si>
  <si>
    <t>, Начальник Управления организации статистического наблюдения и контроля , Федеральная служба государственной статистики</t>
  </si>
  <si>
    <t xml:space="preserve">С Международным банком реконструкции и развития согласованы основные документы, необходимые для реализации Проекта.  Проведены конкурсные процедуры, заключены контракты, осуществлена оплата за оказанные в предыдущие периоды услуги, поставленное оборудование, подготовлена периодическая отчетность по Проекту. Осуществлено своевременное командирование сотрудников Росстата для участия в международных мероприятиях. Обеспечено проведение аудита проекта за 2016 год. </t>
  </si>
  <si>
    <t>Начальник Управления организации статистического наблюдения и контроля , Федеральная служба государственной статистики</t>
  </si>
  <si>
    <t>Проведен семинар по вопросам ведения и использования Статистического регистра (23-25 мая 2017 г., место проведения - Росстат, приняли участие 150 сотрудников терорганов Росстата). 
Проведен учебный курс для 10 специалистов Росстата в Национальном статистическом управлении Республики Корея по технологии выборочных обследований населения (17-23 сентября 2017 г.). Обеспечено  участие сотрудников Росстата в международных конференциях и совещаниях по тематике Проекта.</t>
  </si>
  <si>
    <t>В результате выполненных работ по контракту № ST2/1/B.1.11 от 30.08.2016 проведено внедрение взаимно интегрированных мультимедийных систем в большом конференц-зале, зале коллегий и федеральном учебном классе Росстата, осуществленное на базе унифицированных решений, объединенных с функциональными возможностями существующей мультисервисной сети Росстата (контракт завершен). В рамках реализации контракта № ST2/1/B.12 от 20.12.2016 выполнено комплексное проектирование и модернизация мультисервисной сети ИВС Росстата (работы по контракту завершены). В результате реализации контракта № ST2/1/B.13.1 от 17.08.2016 внедрены в промышленную эксплуатацию новые функциональные возможности системы электронного документооборота, обеспечивающие повышение качества и оперативности делопроизводства Росстата (работы по контракту завершены). Продолжалось существление работ по заключенным ранее контрактам № ST2/1/B.13.3, № ST2/1/B.14.1, ST2/1/B.14.2, ST2/1/B.14.3, ST2/1/B.16. Начаты работы в рамках контракта № ST2/1/B.13.2 от 28.07.2017 по совершенствованию ИВС Росстата в части инструментария распространения результатов, оплачен авансовый платеж, предусмотренный условиями контракта. Начаты работы в рамках контракта  № ST2/1/B.15 от 28.07.2017 по совершенствованию технической политики использования общесистемного программного  обеспечения в ИВС Росстата</t>
  </si>
  <si>
    <t>Проведены работы по реализации мероприятий Проекта: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координация работ по Проекту на постоянной основе;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согласованы с МБРР основные документы Проекта;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проведены конкурсные торги и заключены контракты на закупку товаров и услуг;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 рамках заключенных контрактов:  разработаны методологические подходы к расчету валовой добавленной стоимости нефтегазового сектора экономики  и оценке динамики и его вклада в ВВП РФ; выработаны методологические подходы и выполнен экспериментальный расчет показателей сектора государственного управления в разрезе ОКВЭД по субъектам Российской Федерации за 2014 г., а также модель демографического прогнозирования для Росстата; разработаны рекомендации по информационным массивам данных и методике оценки для построения счетов активов данного вида ресурсов; выполнен анализ международного стандарта природно-экономического учета и положения СНС-2008 в части активов минерально-сырьевых и топливно-энергетических ресурсов, а также международной практики в подходах к моделированию возрастных коэффициентов смертности, разработана схема тестирования моделей смертности на реальных данных, включая прогнозные аналитические показатели; на базе унифицированных решений, объединенных с функциональными возможностями существующей мультисервисной сети Росстата проведено внедрение взаимно интегрированных мультимедийных систем; выполнено комплексное проектирование и модернизация мультисервисной сети ИВС Росстата; внедрены в промышленную эксплуатацию новые функциональные возможности системы электронного документооборота, обеспечивающие повышение качества и оперативности делопроизводства Росстата.                                                                                                                                                                                                                                                                                                                                                                                                                        Обеспечено участие сотрудников Росстата в международных конференциях и совещаниях по тематике Проекта.</t>
  </si>
  <si>
    <t>В феврале 2017 года проведено Выборочное наблюдение доходов населения и участия в социальных программах с охватом 160 тыс. домохозяйств.
В рамках выполнения 1-го этапа по Государственному контракту от 25.05.2017 № 53-НР-СДП-2017/ВШЭ-1 «Разработка алгоритмов расчета индексов многомерной бедности, материальной депривации и социальной исключенности на основе индикаторов, полученных по итогам выборочных наблюдений по социально-демографическим проблемам (включая апробацию)» проведен анализ информационной базы, разработаны алгоритмы расчета  индексов многомерной бедности, материальной депривации (лишений) и социальной исключенности на основе совокупности индикаторов, полученных по итогам выборочных наблюдений по социально-демографическим проблемам. Проведена апробация алгоритмов расчета  индексов многомерной бедности, материальной депривации (лишений) и социальной исключенности на основе итогов Комплексного наблюдения условий жизни населения и Выборочного наблюдения доходов населения и участия в социальных программах.
В ходе выполнения 1-го этапа по Государственному контракту от 29.05.2017 № 51-НР-СДП-2017/НИИ-1 «Разработка рекомендаций по формированию выборочных совокупностей для проведения выборочных наблюдений по социально-демографическим проблемам в 2017-2018гг. и по методам актуализации основы для формирования выборочных совокупностей домашних хозяйств  при проведении выборочных наблюдений по социально-демографическим проблемам на период до 2022 года» проведены работы по подготовке рекомендаций по формированию выборочных совокупностей домохозяйств для проведения выборочного наблюдения доходов населения и участия в социальных программах и выборочного наблюдения рациона питания населения по всем субъектам Российской Федерации, включая результаты экспериментальных расчетов. 
В соответствии c Техническим заданием и Календарным планом Государственного контракта от 13.02.2017 № 9-СДП/242-2017/ЛАНИТ-1 по теме: "Выполнение работ по доработке специализированного программного обеспечения информационно-вычислительной системы Росстата, а также работ, связанных с обработкой материалов и получением итогов выборочных статистических наблюдений по социально-демографическим проблемам в 2017 году" выполнены работы по доработке программного комплекса СДП и проведение работ по обработке данных Выборочного наблюдения доходов населения и участия в социальных программах в 2017 году. В рамках выполнения указанного контракта в июле  2017 г.  продолжена работа по формированию обобщенного информационного фонда Выборочного наблюдения доходов населения и участия в социальных программах и в августе 2017 г.  - по формированию итогов Выборочного наблюдения доходов населения и участия в социальных программах для их официального опубликования.  Доведены средства до территориальных органов Росстата на приобретение расходных материалов и связь, заключены гражданско-правовые  договора с временным переписным персоналом, с операторами ввода статистической информации, операторами формального и логического контроля, связанных с проведением Выборочного наблюдения доходов населения и участия в социальных программах. В мае 2017 года в Крымстате проведен семинар  по вопросам организации и проведения выборочных наблюдений по социально-демографическим проблемам. Размещена  на сайте zakupki.gov.ru конкурсная документация на выполнение работ по теме: "Подготовка систематизированной статистической информации по доходам населения для ее официальной публикации в целях информационного обеспечения Концепции демографической политики Российской Федерации на период до 2025 года, Национальной стратегии действий в интересах детей на 2012 – 2017 годы" (10.08.2017). Заключен Государственный контракт от 20.09.2017 №109-СДП-2017/НМИЦ ПМ-1 на выполнение работ по проведению апробации измерительных процедур для получения антропометрических показателей в рамках подготовки к проведению выборочного наблюдения рациона питания населения 2018 года.</t>
  </si>
  <si>
    <t>Итоги Комплексного наблюдения условий жизни населения опубликованы на Интернет-сайте Росстата 31 марта 2017 года:   Переписи и обследования/Федеральные статистические наблюдения по социально-демографическим проблемам/Итоги комплексного наблюдения условий жизни населения в 2016 году http://www.gks.ru/free_doc/new_site/KOUZ16/index.html.  В соответствии Техническим заданием и Календарным планом Государственного контракта от 13.02.2017 № 9-СДП/242-2017/ЛАНИТ-1  выполнены работы по доработке программного комплекса СДП и проведение работ по обработке материалов комплесного наблюдения уровня жизни населения в 2016 году. Заключены государственные контракты: от 24.05.2017 №50-НР-СДП-2017/МИРЭА-1 по разработке рекомендации по совершенствованию статистического и методического инструментария по подготовке и проведению выборочных наблюдений по социально-демографическим проблемам (этап 2017 года); от 15.08.2017 № 96-СДП-2017/ИИЦ-2 на выполнение работ по публикации и распространению систематизированной статистической информации по условиям жизни населения в целях информационного обеспечения реализации Концепции демографической политики Российской Федерации на период до 2025 года и приоритетных национальных проектов.</t>
  </si>
  <si>
    <t xml:space="preserve">В январе-сентябре 2017 г. ежемесячно проводились выборочные обследования домашних хозяйств по вопросам экономической активности, занятости и безработицы. Итоги обследований ежемесячно размещались на официальном сайте Росстата в срочной публикации "Занятость и безработица в Российской Федерации", других ежемесячных публикациях Росстата в сроки, установленные Федеральным планом статистических работ. Итоги выборочных обследований за 2016 г. опубликованы в статистическом бюллетене "Обследование рабочей силы", размещенном на официальном сайте  Росстата в марте т.г. По итогам обследования подготовлен и опубликован статистический бюллетень "Итоги выборочного обследования рабочей силы" за 1 и 2 кварталы 2017 г. в мае и августе т.г. соответственно. В январе-сентябре 2017 г. подготовлены и опубликованы итоги статистического  наблюдения  в сфере оплаты труда отдельных категорий работников социальной сферы и науки за 2016 г. и I квартал, I полугодие 2017 г. в соответствии с Федеральным планом статистических работ. 
Приказами Росстата утверждены:
- Основные методологические и организационные положения по проведению выборочного обследования рабочей силы;
- Методологические положения по формированию выборочной совокупности домашних хозяйств по субъектам Российской Федерации для проведения ежемесячного выборочного обследования рабочей силы.
В соответствии с Государственным контрактом от 30.12.2016 №140-ПП-2017/ГМЦ-2 на проведение работ по обеспечению выполнения Производственного плана Росстата на 2017 год (обеспечение сбора, обработки, хранения и предоставления статистической информации с использованием информационно-коммуникационных технологий) осуществлена доработка программного комплекса и проведены работы по обработке материалов выборочного обследования населения по проблемам занятости (обследования рабочей силы), 2017 год.
Заключены государственные контракты на: "Выполнение дополнительных работ по доработке специализированного программного обеспечения Информационно-вычислительной системы Росстата для получения итогов выборочного обследования населения по проблемам занятости (обследования рабочей силы), 2017 год" и "Выполнение дополнительных работ, связанных с обработкой материалов электронной версии анкеты выборочного обследования населения по проблемам занятости (обследования рабочей силы), 2017 год". 
В соответствии с техническими заданиями и календарными планами по государственным контрактам:
от 15.05.2017 № 36-ОЗ/242-2017/ПРАЙМ ГРУП-4 во 2 квартале 2017 года выполнены работы по доработке специализированного программного обеспечения и информационно-техническое сопровождение ПК ОТКР;
от 14.04.2017 № 23-ОЗ-2017/ГМЦ-1 выполнены работы по обработке данных на федеральном уровне и сформированы итоги за 1 полугодие 2017 года.
По итогам проведения конкурсных процедур заключены государственные контракты на выполнение научно-исследовательских работ по темам: «Разработка рекомендаций по совершенствованию формирования в субъектах Российской Федерации выборочных массивов объектов и единиц наблюдения для проведения выборочного обследования рабочей силы, начиная с 2018 года (этап 2017 года)»; «Совершенствование алгоритма расчета среднемесячной начисленной заработной платы наемных работников в организациях, у индивидуальных предпринимателей и физических лиц с учетом данных, полученных по расширенной выборке обследования доходов населения и участия в социальных программах». 
В рамках выполнения научно-исследовательской работы в соответствии с Техническим заданием и Календарным планом Государственного контракта от 29.05.2017 № 54-НР-ПЗ-2017/ИЭСП-1 подготовлен Словарь профессий (должностей) для проведения выборочных обследований организаций, актуализированный в соответствии с профессиональными стандартами и Справочником востребованных на рынке труда профессий, с внесенными изменениями в виде: Пособия для кодирования профессий рабочих и должностей служащих, с разделением всех профессий (должностей) по категориям персонала; Справочника распределения работников по подгруппам и группам ОКЗ. 
Доведены средства до территориальных органов Росстата, заключены гражданско-правовые договоры с временным переписным персоналом, с операторами ввода статистической информации, кодировщиками статистической информации для выполнения работ, связанных с проведением выборочного обследования рабочей силы. 
</t>
  </si>
  <si>
    <t xml:space="preserve">В январе-сентябре 2017 г. сформирована и размещена на Интернет-портале Росстата  официальная статистическая информация о численности и заработной плате работников по категориям в организациях социальной сферы и науки  -  в целях информационного обеспечения реализации положений Указов Президента Российской Федерации от 7.05.2012 N 597 "О мероприятиях по реализации государственной социальной политики", от 1.06.2012 N 761 "О национальной стратегии действий в интересах детей на 2012 - 2017 годы", от 28.12.2012 N 1688 "О некоторых мерах по реализации государственной политики в сфере защиты детей-сирот и детей, оставшихся без попечения родителей". 
Итоги наблюдения размещались в соответствии с Федеральным планом статистических работ: 28 февраля 2017 г. - предварительные итоги за январь - декабрь 2016 г.; 14 апреля 2017 г. - окончательные итоги за январь - декабрь 2016 г.; 24 мая 2017 г.  - итоги за январь - март 2017 г.; 18 августа 2017 г. - итоги за январь - июнь 2017 г.  
По Государственному контракту от 15.05.2017 № 36-ОЗ/242-2017/ПРАЙМ ГРУП-4 "Выполнение работ по доработке специализированного программного обеспечения Информационно-вычислительной системы Росстата для получения итогов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платы, этап 2017" в соответствии с Техническим заданием и Календарным планом во 2 квартале 2017 г. выполнены работы по доработке СПО и информационно-технологическое сопровождение ПК ОТКР. 
В соответствии с Техническим заданием и Календарным планом Государственного контракта от 14.04.2017 № 23-ОЗ-2017/ГМЦ-1 "Выполнение работ, связанных с обработкой материалов и получением итогов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платы, этап 2017 года" выполнены работы по обработке данных на федеральном уровне и сформированы итоги за 1 полугодие 2017 года. 
</t>
  </si>
  <si>
    <t xml:space="preserve">Заключен Государственный контракт от 17.07.2017 года № ГК №78-ВПН/242-2017/Технократ-1 по теме "Выполнение работ по доработке интранет-ресурса Всероссийской переписи населения 2020 года, этап 2017 г."
В  соответствии с Техническим заданием и Календарным планом выполнены работы  по доработке интранет-ресурса Всероссийской переписи населения 2020 года в 2017 году.  </t>
  </si>
  <si>
    <t>Заключен Государственный контракт от 14 апреля 2017  №24-ВСХП/242-2017/КРОКИН-6  по теме: "Выполнение работ по доработке специализированного программного обеспечения информационно-вычислительной системы Росстата  для получения итогов Всероссийской сельскохозяйственной переписи на федеральном уровне, этап 2017 года"
В  соответствии с Техническим заданием и Календарным планом выполнены работы по доработке специализированного программного обеспечения и информационно-технологическое сопровождение АС ВСХП-2016 во 2 квартале 2017г.  
Доведены средства до территориальных органов Росстата,  приобретены расходные материалы для офисного оборудования.</t>
  </si>
  <si>
    <t xml:space="preserve">Заключен Государственный контракт от 19 июня 2017  №62-ВСХП-2017/ГМЦ-3  по теме: "Выполнение работ, связанных с обработкой материалов и получением итогов Всероссийской сельскохозяйственной переписи на федеральном уровне, этап 2017 года". 
В  соответствии с Техническим заданием и Календарным планом выполнены работы по обработке данных ВСХП-2016 на федеральном уровне во 2 квартале 2017г. 
Доведены средства до территориальных органов Росстата, заключены гражданско-правовые  договора с операторами по подведению итогов, связанных со сбором и обработкой первичных статистических данных при проведении  Всероссийской сельскохозяйственной переписи 2016 года.  </t>
  </si>
  <si>
    <t>Заключен Государственный контракт от 24 мая 2017  №46-ЗВ/242-2017/ДЕПО-1  по теме: Выполнение работ  по доработке специализированного программного обеспечения информационно-вычислительной системы Росстата  для получения итогов федерального статистического наблюдения за затратами на производство и продажу продукции (товаров, работ, услуг), этап 2017 года"
В  соответствии с Техническим заданием и Календарным планом выполнены работы по доработке и информационно-технологическое сопровождение АС ТЗВ 2016 г. во 2 квартале 2017г.
 Доведены средства до территориальных органов Росстата,  приобретены расходные материалы для офисного оборудования.</t>
  </si>
  <si>
    <t xml:space="preserve">В январе-сентябре 2017 года ежемесячно проводились выборочные обследования домашних хозяйств по вопросам экономической активности, занятости и безработицы. Итоги обследований ежемесячно размещались на официальном сайте Росстата в срочной публикации "Занятость и безработица в Российской Федерации", других ежемесячных публикациях Росстата в сроки, установленные Федеральным планом статистических работ. Итоги выборочных обследований за 2016 г. опубликованы в статистическом бюллетене "Обследование рабочей силы", размещенном на официальном сайте  Росстата в марте т.г. По итогам обследования подготовлен и опубликован статистический бюллетень "Итоги выборочного обследования рабочей силы" за 1 и 2 кварталы 2017 г. в мае и августе т.г. С временными работниками, привлекаемыми к выполнению работ, связанных с проведением обследования, ежемесячно заключались контракты.
Подготовлены и утверждены:
- Основные методологические и организационные положения по проведению выборочного обследования рабочей силы (приказ Росстата от 30.06.2017 № 445);
- Методологические положения по формированию выборочной совокупности домашних хозяйств по субъектам Российской Федерации  для проведения ежемесячного выборочного обследования рабочей силы (приказ Росстата от 30.06.2017 № 446).
В соответствии с Государственным контрактом от 30.12.2016 №140-ПП-2017/ГМЦ-2 на проведение работ по обеспечению выполнения Производственного плана  Росстата на 2017 год (обеспечение сбора, обработки, хранения и предоставления статистической информации с использованием информационно-коммуникационных технологий) осуществлена доработка программного комплекса и проведены работы по обработке материалов выборочного обследования населения по проблемам занятости (обследования рабочей силы), 2017 год. 
Заключены государственные контракты по темам: "Выполнение дополнительных работ по доработке специализированного программного обеспечения Информационно-вычислительной системы Росстата для  получения итогов выборочного обследования населения по проблемам занятости (обследования рабочей силы), 2017 год" (от 29.06.2017 № 68-ПЗ/242-2017/ДЕПО-2) и "Выполнение дополнительных работ, связанных с обработкой материалов электронной версии анкеты выборочного обследования населения по проблемам занятости (обследования рабочей силы), 2017 год" (от 29.06.2017 № 69-ПЗ-2017/ДЕПО-3). 
По итогам проведения конкурсных процедур заключены государственные контракты на выполнение научно-исследовательских работ по темам: «Разработка рекомендаций по совершенствованию формирования в субъектах Российской Федерации выборочных массивов объектов и единиц наблюдения для проведения выборочного обследования рабочей силы, начиная с 2018 года (этап 2017 года)» (от 10.07.2017 № 77-НР-ПЗ-2017/НИИ-3) и «Совершенствование алгоритма расчета среднемесячной начисленной заработной платы наемных работников в организациях, у индивидуальных предпринимателей и физических лиц с учетом данных, полученных по расширенной выборке обследования доходов населения и участия в социальных программах» (от 10.07.2017 № 76-НР-ПЗ-2017/РЭУ-4).
В рамках выполнения научно-исследовательской работы в соответствии с Техническим заданием и Календарным планом Государственного контракта от 29.05.2017 № 54-НР-ПЗ-2017/ИЭСП-1 подготовлен Словарь профессий (должностей) для проведения выборочных обследований организаций, актуализированный в соответствии с профессиональными стандартами и Справочником востребованных на рынке труда профессий, с внесенными изменениями в виде: Пособия для кодирования профессий рабочих и должностей служащих, с разделением всех профессий (должностей) по категориям персонала; Справочника распределения работников по подгруппам и группам ОКЗ. 
Доведены средства до территориальных органов Росстата, заключены гражданско-правовые договора с временным переписным персоналом, с операторами ввода статистической информации, кодировщик статистической информации, связанных с проведением выборочного обследования рабочей силы. 
</t>
  </si>
  <si>
    <t xml:space="preserve">В феврале 2017 года проведено Выборочное наблюдение доходов населения и участия в социальных программах с охватом 160 тыс. домохозяйств.
Приказами Росстата утверждены:
- Основные методологические и организационные положения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населения;
- инструментарий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населения;
- Календарный план подготовки, проведения и обработки итогов  Выборочного  наблюдения  репродуктивных планов населения на 2017 год;
- Организация работы лиц, привлекаемых на договорной основе в соответствии с законодательством Российской Федерации к выполнению работ, связанных с проведением Выборочного наблюдения репродуктивных планов населения;
- Основные методологические и организационные положения Выборочного наблюдения репродуктивных планов населения;
- Инструментарий Выборочного наблюдения репродуктивных планов населения, включающий формы федерального статистического наблюдения с указаниями по их заполнению (№ 1-репродуктивные планы «Вопросник для домохозяйства», № 2-репродуктивные планы «Индивидуальный вопросник») и инструкцию по подготовке и проведению Выборочного наблюдения репродуктивных планов.
В марте 2017 г. опубликованы итоги Комплексного наблюдения условий жизни населения 2016 года.  Президенту Российской Федерации направлен доклад «Об организации федерального статистического наблюдения в сфере дополнительного образования детей».
По итогам проведения конкурсных процедур заключен государственный контракт на выполнение научно-исследовательской работы по теме: "Разработка рекомендации по совершенствованию статистического и методического инструментария по подготовке и проведению выборочных наблюдений по социально-демографическим проблемам (этап 2017 года) (от 24.05.2017 №50-НР-СДП-2017/МИРЭА-1). Завершен Государственный контракт от 30.05.2017 № 55-НР-СДП-2017/НИИ-2 на выполнение научно-исследовательской работы по теме: «Разработка рекомендаций по формированию выборочной совокупности объектов и единиц наблюдения для проведения в субъектах Российской Федерации, отдельно по городскому и сельскому населению, федерального статистического выборочного наблюдения репродуктивных планов населения». На основе выполненной работы сформирована выборка домохозяйств для проведения обследования.                         
Заключены государственные контракты: от 05.06.2017 ГК №58-СДП/242-2017/ПРАЙМ ГРУП-8 на тему: "Выполнение работ по доработке специализированного программного обеспечения Информационно-вычислительной системы Росстата для получения итогов выборочного наблюдения репродуктивных планов населения на федеральном и региональном уровнях в 2017 году"; от 05.06.2017 ГК №59-СДП-2017/ПРАЙМ ГРУП-9 на тему: "Выполнение работ, связанных с обработкой материалов и получением итогов  выборочного наблюдения репродуктивных планов населения на федеральном и региональном уровнях в 2017 год"; от 10.08.2017 ГК №93-СДП-2017/ДЕПО-3 "Выполнение дополнительных работ по доработке специализированного программного обеспечения Информационно-вычислительной системы Росстата для получения детализации и качества итогов выборочного наблюдения репродуктивных планов населения на федеральном и региональном уровнях в 2017 году "; от 10.08.2017 ГК №91-СДП-2017/ДЕПО-2 "Выполнение дополнительных работ, связанных с формированием детализированных итогов выборочного наблюдения репродуктивных планов населения на федеральном и региональном уровнях в 2017 году"; от 15.08.2017 № 96-СДП-2017/ИИЦ-2 на выполнение работ по публикации и распространению систематизированной статистической информации по условиям жизни населения в целях информационного обеспечения реализации Концепции демографической политики Российской Федерации на период до 2025 года и приоритетных национальных проектов; от 20.09.2017 №109-СДП-2017/НМИЦ ПМ-1 на выполнение работ по проведению апробации измерительных процедур для получения антропометрических показателей в рамках подготовки к проведению выборочного наблюдения рациона питания населения 2018 года.
В соответствии c Техническим заданием и Календарным планом Государственного контракта от 13.02.2017 № 9-СДП/242-2017/ЛАНИТ-1 по теме: "Выполнение работ по доработке специализированного программного обеспечения информационно-вычислительной системы Росстата, а также работ, связанных с обработкой материалов и получением итогов выборочных статистических наблюдений по социально-демографическим проблемам в 2017 году": выполнены работы по доработке программного комплекса СДП и проведение работ по обработке: материалов комплексного наблюдения уровня жизни населения в 2016 году и данных Выборочного наблюдения доходов населения и участия в социальных программах в 2017 году; продолжена работа по формированию обобщенного информационного фонда Выборочного наблюдения доходов населения и участия в социальных программах и по формированию итогов Выборочного наблюдения доходов населения и участия в социальных программах для их официального опубликования; проведена работа по формированию первичного информационного фонда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населения; ведется работа по доработке программного комплекса для обработки итогов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населения. 
В рамках выполнения 1-го этапа по Государственному контракту от 25.05.2017 № 53-НР-СДП-2017/ВШЭ-1 «Разработка алгоритмов расчета индексов многомерной бедности, материальной депривации и социальной исключенности на основе индикаторов, полученных по итогам выборочных наблюдений по социально-демографическим проблемам (включая апробацию)» проведен анализ информационной базы, разработаны алгоритмы расчета  индексов многомерной бедности, материальной депривации (лишений) и социальной исключенности на основе совокупности индикаторов, полученных по итогам выборочных наблюдений по социально-демографическим проблемам. Проведена апробация алгоритмов расчета индексов многомерной бедности, материальной депривации (лишений) и социальной исключенности на основе итогов Комплексного наблюдения условий жизни населения и Выборочного наблюдения доходов населения и участия в социальных программах.
В ходе выполнения 1-го этапа по Государственному контракту от 29.05.2017 № 51-НР-СДП-2017/НИИ-1 «Разработка рекомендаций по формированию выборочных совокупностей для проведения выборочных наблюдений по социально-демографическим проблемам в 2017-2018гг. и по методам актуализации основы для формирования выборочных совокупностей домашних хозяйств  при проведении выборочных наблюдений по социально-демографическим проблемам на период до 2022 года» проведены работы по подготовке рекомендаций по формированию выборочных совокупностей домохозяйств для проведения выборочного наблюдения доходов населения и участия в социальных программах и выборочного наблюдения рациона питания населения по всем субъектам Российской Федерации, включая результаты экспериментальных расчетов.
В мае 2017 года проведен семинар по вопросам организации и проведения выборочных наблюдений по социально-демографическим проблемам. Проведено обучение специалистов ТОГС, ответственных за подготовку и проведение Выборочного наблюдения репродуктивных планов населения на территории субъекта Российской Федерации. Выборочная совокупность наблюдения сформирована и доведена до территориальных органов Росстата. С 15 по 29 июля 2017 г. во всех субъектах Российской Федерации проведен опрос домохозяйств по программе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населения. В августе 2017 г. в территориальных органах Росстата проводились контрольные мероприятия в целях подготовки данных к автоматизированной обработке. В сентябре 2017 г. во всех территориальных органах Росстата завершен ввод и контроль данных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населения.
Доведены средства до территориальных органов Росстата на приобретение расходных материалов и связь, на заключение гражданско-правовых договоров с операторами ввода статистической информации, операторами формального и логического контроля. 
Размещена на сайте zakupki.gov.ru конкурсная документация на выполнение работ по теме: "Подготовка систематизированной статистической информации по доходам населения для ее официальной публикации в целях информационного обеспечения Концепции демографической политики Российской Федерации на период до 2025 года, Национальной стратегии действий в интересах детей на 2012 – 2017 годы" (10.08.2017).
</t>
  </si>
  <si>
    <t>Приказами Росстата утверждены: Календарный план подготовки, проведения и обработки итогов  Выборочного  наблюдения  репродуктивных планов населения на 2017 год (приказ от 3.03.2017 №159); Организация работы лиц, привлекаемых на договорной основе в соответствии с законодательством Российской Федерации к выполнению работ, связанных с проведением Выборочного наблюдения репродуктивных планов населения (приказ от 24.04.2017 №292), Основные методологические и организационные положения Выборочного наблюдения репродуктивных планов населения (приказ от 20.06.2017 №414), Инструментарий  Выборочного наблюдения  репродуктивных планов населения (приказ от от 15.08.2017 № 534), включающий формы федерального статистического наблюдения с указаниями по их заполнению (№ 1-репродуктивные планы «Вопросник для домохозяйства», № 2-репродуктивные планы «Индивидуальный вопросник» ) и инструкцию по подготовке и проведению Выборочного наблюдения репродуктивных планов. Завершен Государственный контракт от 30.05.2017 № 55-НР-СДП-2017/НИИ-2 на выполнение научно-исследовательской работы по теме: «Разработка рекомендаций по формированию выборочной совокупности объектов и единиц наблюдения для проведения в субъектах Российской Федерации, отдельно по городскому и сельскому населению, федерального статистического выборочного наблюдения репродуктивных планов населения». На основе выполненной работы сформирована выборка домохозяйств для проведения обследования. Заключены государственные контракты от 05.06.2017 ГК №58-СДП/242-2017/ПРАЙМ ГРУП-8  на выполнение работ по доработке специализированного программного обеспечения Информационно-вычислительной системы Росстата для  получения итогов  выборочного наблюдения репродуктивных планов населения на федеральном и региональном уровнях в 2017 году; от 05.06.2017 ГК №59-СДП-2017/ПРАЙМ ГРУП-9 на выполнение  работ, связанных с обработкой материалов и получением итогов  выборочного наблюдения репродуктивных планов населения на федеральном и региональном уровнях в 2017 год; от 10.08.2017 ГК №93-СДП-2017/ДЕПО-3  на выполнение дополнительных работ по доработке специализированного программного обеспечения Информационно-вычислительной системы Росстата для получения детализации и качества итогов выборочного наблюдения репродуктивных планов населения на федеральном и региональном уровнях в 2017 году"; от 10.08.2017 №91-СДП-2017/ДЕПО-2" на выполнение дополнительных работ,  связанных с формированием  детализированных итогов выборочного наблюдения репродуктивных планов населения на федеральном и региональном уровнях в 2017 году". Доведены средства до территориальных органов Росстата на  приобретение расходных материалов, на заключение гражданско-правовых договоров с временным переписным персоналом, с операторами формального и логического контроля, связанных с проведением выборочного  наблюдения репродуктивных планов населения. Проведено обучение специалистов ТОГС, ответственных за подготовку и проведение Выборочного  наблюдения  репродуктивных планов населения на территории субъекта Российской Федерации.   Выборочная совокупность наблюдения сформирована и доведена до территориальных органов Росстата. Разработаны в соответствии с ГК электронные вопросники наблюдения, проведена их апробация в 3-х ТОГС. Проводится  работа по установке ПО электронных вопросников и выгрузка перечня обследуемых домохозяйств на планшетные компьютеры. Проведено обучение нанимаемого персонала (интервьюеры, инструкторы и бригадиры территориального уровня). Интервьюеры приступили к опросу респондентов в домохозяйствах, в соответствии с выборочной совокупностью.</t>
  </si>
  <si>
    <t>Принят Федеральный  закон от 28.03.2017 № 40-ФЗ «О внесении изменений в Федеральный закон «О Всероссийской переписи населения», которым предусмотрено осуществление сбора сведений о населении с использованием средств связи, в том числе информационно-телекоммуникационных сетей общего пользования, включая сеть "Интернет", а также проведение между переписями населения выборочного федерального статистического наблюдения на основе выборки не менее 5% населения Российской Федерации (микроперепись населения). В соответствии с техническим заданием и календарным планом Государственного контракта от 03.05.2017 №30-НР-ВПН-2017/Русь-Телеком-1 по теме: «Разработка концепции по реализации алгоритмов обеспечения конфиденциальности данных при создании автоматизированной системы для обработки материалов ВПН-2020» в рамках выполнения 1 этапа работы проведено исследование международного опыта по защите конфиденциальной информации при проведении крупномасштабных статистических наблюдений населения с использованием портативных компьютеров и информационно-коммуникационной сети Интернет. Заключен государственный контракт от 18.07.2017 № 82-НР-ВПН-2017/НИИ-4 на выполнение научно-исследовательской работы по теме «Разработка концепции по использованию методов импутации при создании автоматизированной системы для обработки материалов ВПН-2020». Подготовлены и направлены в Минэкономразвития России проекты постановления Правительства Российской Федерации «О проведении Всероссийской переписи населения 2020 года» (от 15.06.2017 № АС-08/1638 –МВ) и  распоряжения Правительства Российской Федерации о проведении пилотного обследования (пробной переписи населения) 2018 года и писем главам субъектов Российской Федерации, на территории которых планируется проведение пилотного обследования (пробной переписи населения) в 2018 году (от 01.09.2017 № ГО-08/261-ПМ).</t>
  </si>
  <si>
    <t xml:space="preserve">Принят Федеральный закон от 28.03.2017 №40-ФЗ «О внесении изменений в Федеральный закон «О Всероссийской переписи населения». 
В рамках выполнения 1 этапа работы по Государственному контракту от 03.05.2017 №30-НР-ВПН-2017/Русь-Телеком-1 проведено исследование международного опыта по защите конфиденциальной информации при проведении крупномасштабных статистических наблюдений населения с использованием портативных компьютеров и информационно-коммуникационной сети Интернет. Заключен государственный контракт от 18.07.2017 № 82-НР-ВПН-2017/НИИ-4 на выполнение научно-исследовательской работы по теме «Разработка концепции по использованию методов импутации при создании автоматизированной системы для обработки материалов ВПН-2020». Заключен государственный контракт от 17.07.2017 № 78-ВПН/242-2017/Технократ-1 на выполнение работ по доработке интранет-ресурса Всероссийской переписи населения 2020 года, этап 2017 г. 
Подготовлены и направлены в Минэкономразвития России проекты постановления Правительства Российской Федерации «О проведении Всероссийской переписи населения 2020 года» (от 15.06.2017 № АС-08/1638 –МВ) и  распоряжения Правительства Российской Федерации о проведении пилотного обследования (пробной переписи населения) 2018 года и писем главам субъектов Российской Федерации, на территории которых планируется проведение пилотного обследования (пробной переписи населения) в 2018 году (от 02.10.2017 № ГО-08-1/340-ПМ).
Принято постановление Правительства Российской Федерации от 29.09.2017 № 1185 «Об образовании Комиссии Правительства Российской Федерации по проведению Всероссийской переписи населения 2020 года». 
</t>
  </si>
  <si>
    <t>В соответствии с программой публикации предварительных итогов Всероссийской сельскохозяйственной переписи 2016 года, утвержденной приказом Росстата от 13.01.2017 № 13 и Государственным контрактом от 16.02.2017 № 13-ВСХП-2017-2018/ИИЦ-1 осуществляются работы по формированию и проверке 90 публикационных таблиц с предварительными итогами по Российской Федерации в целом (I том) и 223 таблиц в разрезе субъектов Российской Федерации. Одобрен проект программы публикации окончательных итогов Всероссийской сельскохозяйственной переписи 2016 года на заседании методологической рабочей группы по подготовке и проведению Всероссийской сельскохозяйственной переписи 2016 года (протокол от 02.06 2017 г. № КЛ/12/5-ПГ). По итогам проведения конкурсных процедур заключен государственный контракт от 18.08.2017 № 97-НР-ВСХП-2017/Ан.Центр-1 на выполнение научно-исследовательсой работы по теме: «Разработка рекомендаций по анализу качества данных ВСХП-2016 и оценке структурных изменений в сельском хозяйстве по сравнению с ВСХП-2006».  По Государственному контракту от 14.04.2017  №24-ВСХП/242-2017/КРОКИН-6  по теме: "Выполнение работ по доработке специализированного программного обеспечения информационно-вычислительной системы Росстата  для получения итогов Всероссийской сельскохозяйственной переписи на федеральном уровне, этап 2017 года" в  соответствии с Техническим заданием и Календарным планом выполнены работы по доработке специализированного программного обеспечения и информационно-технологическое сопровождение АС ВСХП-2016 во 2 квартале 2017г.  По Государственному контракту  от 19.06.2017  №62-ВСХП-2017/ГМЦ-3  по теме: "Выполнение работ, связанных с обработкой материалов и получением итогов Всероссийской сельскохозяйственной переписи на федеральном уровне, этап 2017 года" в  соответствии с Техническим заданием и Календарным планом во 2 квартале т.г. выполнены работы по обработке данных ВСХП-2016 на федеральном уровне.   Доведены средства до территориальных органов Росстата, приобретены расходные материалы для офисного оборудования, заключены гражданско-правовые  договора c временным переписным персоналом, с операторами по подведению итогов, связанных со сбором и обработкой первичных статистических данных при проведении Всероссийской сельскохозяйственной переписи 2016 года. В рамках выполнения Государственного контракта № 35-ВСХП-2017/Канцерна-1 осуществлена поставка офисной бумаги для подведения итогов Всероссийской сельскохозяйственной переписи 2016 года в территориальные органы Росстата.</t>
  </si>
  <si>
    <t>Заключены Государственные контракты: 
от 15 мая 2017  №43-ЗВ-2017/ПРАЙМ ГРУП-6  по теме: "Выполнение работ, связанных с обработкой материалов и получением итогов федерального статистического наблюдения за затратами на производство и продажу продукции (товаров, работ, услуг), этап 2017 года"
В  соответствии с Техническим заданием и Календарным планом выполнены работы по обработке материалов во 2 квартале 2017г. 
от 25 мая 2017 г. №52-3В-2017/ИТБ-1 по теме "Выполнение работ по обработке статистической информации в программном комплексе, обеспечивающем создание гармонизированных данных по производству, труду и капиталу на микро- и макроуровне в целях получения окаймляющих итогов для разработки базовых таблиц  "затраты -выпуск""
В  соответствии с Техническим заданием и Календарным планом выполнены работы по формированию массива пообъектных статистических данных 1 этапа 2017 г. 
Доведены средства до территориальных органов Росстата, заключены гражданско-правовые  договора с операторами ввода статистической информации, операторами формального и логического контроля, связанных с проведением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год.</t>
  </si>
  <si>
    <t xml:space="preserve">По итогам проведения конкурсных процедур заключены государственные контракты: от 11.07.2017 № 81-НР-ЗВ-2017/МИРЭА-3  по теме: «Анализ проблем оценки и отражения продуктов интеллектуальной собственности в базовых таблицах ресурсов и использования за 2016 год в соответствии с СНС 2008 и разработка алгоритмов расчета их стоимости»; от 26.07.2017 № 86-НР-ЗВ-2017/АБК-4 по теме: «Разработка рекомендаций по построению расширенных по типам производителей таблиц ресурсов и использования на основе базовых таблиц за 2016 год и алгоритмов их расчета (этап 2017 года)»; от 20.07.2017 № 83-НР-ЗВ-2017/МИРЭА-4 по теме: «Разработка алгоритмов расчета показателей расходов домашних хозяйств на конечное потребление для таблиц ресурсов и использования за 2016 в разрезе номенклатур продуктов, основанных на ОКПД-2007 и ОКПД 2»; от 11.07.2017 № 79-НР-ЗВ-2017/АБК-2 по теме: «Разработка алгоритмов согласования показателей счетов производства, использования дохода и операций с капиталом на основе ежегодных кратких таблиц ресурсов и использования товаров и услуг».  
В соответствии с техническими заданиями и календарными планами по государственным контрактам:
 от 24.05.2017 №46-ЗВ/242-2017/ДЕПО-1 по теме: "Выполнение работ  по доработке специализированного программного обеспечения информационно-вычислительной системы Росстата  для получения итогов федерального статистического наблюдения за затратами на производство и продажу продукции (товаров, работ, услуг), этап 2017 года" выполнены работы по доработке и информационно-технологическое сопровождение АС ТЗВ 2016 г. во 2 квартале 2017г.;
от 15 мая 2017  №43-ЗВ-2017/ПРАЙМ ГРУП-6  по теме: "Выполнение работ, связанных с обработкой материалов и получением итогов федерального статистического наблюдения за затратами на производство и продажу продукции (товаров, работ, услуг), этап 2017 года" выполнены работы по обработке материалов во 2 квартале 2017г.; 
от 25 мая 2017 г. №52-3В-2017/ИТБ-1 по теме: "Выполнение работ по обработке статистической информации в программном комплексе, обеспечивающем создание гармонизированных данных по производству, труду и капиталу на микро- и макроуровне в целях получения окаймляющих итогов для разработки базовых таблиц  "затраты -выпуск"" выполнены работы по формированию массива пообъектных статистических данных 1 этапа 2017 г. В  соответствии с Техническим заданием и Календарным планом выполнены работы по формированию массива пообъектных статистических данных 1 этапа 2017 г.; 
от 10 февраля 2017  №10-МСП-2017/ПРАЙМ ГРУП-1  по теме: "Выполнение работ по обработке материалов и получению итогов сплошного наблюдения за деятельностью субъектов малого и среднего предпринимательства, этап 2017 года" выполнены работы "Обработка данных МиСП-2016" в 1-2 кварталах 2017 года. К указанному ГК заключено дополнительное соглашение №1 от 26.09.2017 на  "Выполнение работ по обработке материалов и получению итогов сплошного наблюдения за деятельностью субъектов малого и среднего предпринимательства, этап 2017 года". 
Доведены средства до территориальных органов Росстата,  приобретены расходные материалы для офисного оборудования, заключены гражданско-правовые  договора с операторами ввода статистической информации, операторами формального и логического контроля, связанных с проведением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год, на оказание транспортных услуг, тиражирование немашиночитаемых документов.
</t>
  </si>
  <si>
    <t>Государственная программа 15. Экономическое развитие и инновационная экономика.</t>
  </si>
  <si>
    <t>X</t>
  </si>
  <si>
    <t>Х</t>
  </si>
  <si>
    <t>Подпрограмма 9. Официальная статистика</t>
  </si>
  <si>
    <t>9.1</t>
  </si>
  <si>
    <t>Основное мероприятие 9.1 Обеспечение выполнения комплекса работ по реализации Федерального плана статистических работ</t>
  </si>
  <si>
    <t>Федеральная служба государственной статистики</t>
  </si>
  <si>
    <t>31.12.2020</t>
  </si>
  <si>
    <t>Сформирована официальная статистическая информация о социальных, экономических, демографических, экологических и других общественных процессах в Российской Федерации в ходе выполнения 394 работ. Принято 6 актов Правительства Российской Федерации по внесению изменений в Федеральный план статистических работ. По итогам проведения конкурсных процедур заключены государственные контракты на выполнение 14 работ. Подготовлен отчет о результатах выполнения Плана научно-исследовательских  работ Росстата за 2016 год. В соответствии с заключенными государственными контрактами  осуществляется  сопровождение Информационно-вычислительной системы Росстата.</t>
  </si>
  <si>
    <t>9.1.1</t>
  </si>
  <si>
    <t>Мероприятие 9.1.1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социальных, экономических, демографических, экологических и других общественных процессах в Российской Федерации (исключая переписи и специализированные статистические обследования)</t>
  </si>
  <si>
    <t>31.12.2019</t>
  </si>
  <si>
    <t>9.1.1.4</t>
  </si>
  <si>
    <t>Контрольное событие 9.1.1.4 Сформирована и размещена на Интернет-портале Росстата официальная статистическая информация для оценки эффективности деятельности органов исполнительной власти субъектов Российской Федерации по показателям, закрепленным за Росстатом</t>
  </si>
  <si>
    <t>включено в ведомственный план</t>
  </si>
  <si>
    <t>Бугакова Н.С., Начальник Управления сводных статистических работ и общественных связей, Федеральная служба государственной статистики</t>
  </si>
  <si>
    <t>31.08.2017</t>
  </si>
  <si>
    <t>9.1.2</t>
  </si>
  <si>
    <t>Мероприятие 9.1.2 Организация мероприятий по выполнению научно-исследовательских работ в целях совершенствования официальной статистической методологии</t>
  </si>
  <si>
    <t>В рамках раздела I Плана научно-исследовательских работ Федеральной службы государственной статистики на 2017-2019 гг., утвержденного приказом Росстата от 12.12.2016 №788 (c изм. и доп. от 13.01.2017 № 14, от 05.06.2017 №376, от 12.07.2017 № 462, от 19.07.2017 № 479), в 2017 году за счет средств текущего финансирования НИОКР предусмотрены к выполнению научными организациями на контрактной основе 16 научно-исследовательских работ. В рамках реализации работы по контракту № 37-НР-2017/АБК-1 разработан алгоритм формирования основы выборки на основе Автоматизированной системы Генеральной савокупности объектов федерального статистического наблюдения (АС ГС ОФСН) (работы по контракту завершены). За 9 месяцев 2017 года подготовлены и утверждены 16  конкурсных документаций на выполнение научно-исследовательских работ. По итогам проведения конкурсных процедур заключены государственные контракты на выполнение 14 научно-исследовательских работ. По итогам проведения открытых конкурсов определены победители на выполнения научно-исследовательских работ на темы: "Разработка рекомендаций по совершенствованию и актуализации выборочной совокупности единиц наблюдения для проведения в субъектах Российской Федерации Выборочного обследования бюджетов домашних хозяйств (этап 2017 года)"; "Разработка рекомендаций по проведению сезонного сглаживания и исключения календарных факторов, влияющих  на основные экономические показатели, разрабатываемые Росстатом". В ходе выполнения 1 этапа работ по Государственному контракту от 10.05.2017 №41-НР-2017/ИЭ ЖКХ-1 подготовлен проект рекомендаций по организации статистического наблюдения за деятельностью организаций, оказывающих услуги в сфере ЖКХ (в двух томах на 325 листах). В ходе выполнения 1 этапа работ по Государственному контракту от 16.05.2017 №49-НР-2017/РСО-1 разработаны методологические рекомендации по осуществлению оценки стоимости контрактов, договоров аренды, лицензий, гудвилла, маркетинговых активов и ценностей и ее отражения в балансе активов и пассивов и счетах накопления СНС. По завершении работ 1-го этапа по Государственному контракту от 05.06.2017 №60-НР-2017/РЭУ-2 разработаны алгоритмы расчета следующих показателей в целом по Российской Федерации и по субъектам Российской Федерации по квартальным периодам:   дохода от трудовой деятельности наемных работников и самостоятельно занятых лиц,   среднечасовой заработной платы наемных работников  в разрезе  категорий наемных работников,   среднемесячного дохода от самостоятельной занятости в разрезе  категорий самостоятельно занятых лиц,   среднемесячного дохода от трудовой деятельности в расчете на одного работника на основе интеграции данных «Выборочного обследования рабочей силы» и «Выборочного обследования доходов домашних хозяйств и участия в социальных программах». Информация о проведении конкурсов и заключенных контрактах  размещена на официальном сайте единой информационной системы в сфере закупок – www.zakupki.gov.ru. Подготовлен отчет о результатах выполнения Плана научно-исследовательских  работ Росстата за 2016 год, утвержденного приказом Росстата от 27.11.2015 №586 (с изм. и доп.)</t>
  </si>
  <si>
    <t>9.1.3</t>
  </si>
  <si>
    <t>Мероприятие 9.1.3 Организация работы по сбору, обработке и распространению официальной статистической информации</t>
  </si>
  <si>
    <t>Бурдаков М.В., Начальник Управления информационных ресурсов и технологий, Федеральная служба государственной статистики</t>
  </si>
  <si>
    <t>В соответствии с заключенными государственными контрактами  осуществляется  сопровождение Информационно-вычислительной системы Росстата. Оказаны услуги по обеспечению   каналов доступа к сети Интернет, обеспечены связью и телефонией центральный аппарат, территориальные органы государственной статистики.  Для функционирования информационно-вычислительной системы Росстата  приобретены неисключительные права (лицензии) на использование программного обеспечения, приобретены расходные материалы для офисного оборудования.</t>
  </si>
  <si>
    <t>9.2</t>
  </si>
  <si>
    <t>Основное мероприятие 9.2 Подготовка, проведение и подведение итогов всероссийских переписей населения (микропереписей)</t>
  </si>
  <si>
    <t>9.2.1</t>
  </si>
  <si>
    <t>Мероприятие 9.2.1 Организация и проведение методологических разработок Всероссийской переписи населения 2020 года</t>
  </si>
  <si>
    <t>Никитина С.Ю., Начальник Управления статистики населения и здравоохранения, Федеральная служба государственной статистики</t>
  </si>
  <si>
    <t>9.2.1.1</t>
  </si>
  <si>
    <t>Контрольное событие 9.2.1.1 Подготовлен и представлен  в Минэкономразвития России для внесения в Правительство Российской Федерации проект постановления Правительства Российской Федерации «О проведении Всероссийской переписи населения 2020 года»</t>
  </si>
  <si>
    <t>01.09.2017</t>
  </si>
  <si>
    <t>15.06.2017</t>
  </si>
  <si>
    <t>9.2.3</t>
  </si>
  <si>
    <t>Мероприятие 9.2.3 Доработка и информационно-технологическое сопровождение специализированного программного обеспечения для Всероссийской переписи населения 2020 года</t>
  </si>
  <si>
    <t>9.3</t>
  </si>
  <si>
    <t>Основное мероприятие 9.3 Подготовка, проведение и подведение итогов всероссийских сельскохозяйственных переписей</t>
  </si>
  <si>
    <t>31.12.2018</t>
  </si>
  <si>
    <t>9.3.1</t>
  </si>
  <si>
    <t>Мероприятие 9.3.1 Проведение методологических разработок по  Всероссийской сельскохозяйственной переписи  2016 г.</t>
  </si>
  <si>
    <t>Шашлова Н.В., Начальник Управления статистики сельского хозяйства и окружающей природной среды, Федеральная служба государственной статистики</t>
  </si>
  <si>
    <t>28.12.2018</t>
  </si>
  <si>
    <t>По итогам проведения открытого конкурса на выполнение научно-исследовательсой работы по теме: «Разработка рекомендаций по анализу качества данных ВСХП-2016 и оценке структурных изменений в сельском хозяйстве по сравнению с ВСХП-2006» с победителем конкурса заключен Государственный контракт от 18.08.2017 № 97-НР-ВСХП-2017/Ан.Центр-1.</t>
  </si>
  <si>
    <t>9.3.2</t>
  </si>
  <si>
    <t>Мероприятие 9.3.2 Подведение и публикация итогов Всероссийской сельскохозяйственной переписи 2016 г.</t>
  </si>
  <si>
    <t>В соответствии с программой публикации предварительных итогов Всероссийской сельскохозяйственной переписи 2016 года, утвержденной приказом Росстата от 13.01.2017 № 13 и Государственным контрактом от 16.02.2017 № 13-ВСХП-2017-2018/ИИЦ-1 на оказание услуг в 2017-2018 годах по информационному и техническому сопровождению подготовки итоговых данных Всероссийской сельскохозяйственной переписи 2016 года и сопутствующих им материалов для распространения среди пользователей осуществляются работы по формированию и проверке 90 публикационных таблиц с предварительными итогами по Российской Федерации в целом (I том) и 223 таблиц в разрезе субъектов Российской Федерации. Одобрен проект программы публикации окончательных итогов Всероссийской сельскохозяйственной переписи 2016 года на заседании методологической рабочей группы по подготовке и проведению Всероссийской сельскохозяйственной переписи 2016 года (протокол от 02.06 2017 г. № КЛ/12/5-ПГ). Доведены средства до территориальных органов Росстата, заключены гражданско-правовые договора c временным переписным персоналом. В соответствии с Государственным контрактом № 35-ВСХП-2017/Канцерна-1 осуществлена поставка офисной бумаги для подведения итогов Всероссийской сельскохозяйственной переписи 2016 года в территориальные органы Росстата.</t>
  </si>
  <si>
    <t>9.3.3</t>
  </si>
  <si>
    <t>Мероприятие 9.3.3 Развитие автоматизированной системы для обработки материалов и получения итогов Всероссийской сельскохозяйственной переписи 2016 г.</t>
  </si>
  <si>
    <t>9.3.4</t>
  </si>
  <si>
    <t>Мероприятие 9.3.4 Автоматизированная обработка материалов Всероссийской сельскохозяйственной переписи  2016 года на региональном и федеральном уровнях</t>
  </si>
  <si>
    <t>9.4</t>
  </si>
  <si>
    <t>Основное мероприятие 9.4 Разработка базовых таблиц «затраты - выпуск» и подготовка, проведение и подведение итогов сплошного федерального статистического наблюдения за деятельностью субъектов малого и среднего предпринимательства</t>
  </si>
  <si>
    <t>9.4.1</t>
  </si>
  <si>
    <t>Мероприятие 9.4.1 Разработка специализированного программного обеспечения для расчетов и согласования показателей   базовых таблиц "затраты -выпуск"</t>
  </si>
  <si>
    <t>9.4.2</t>
  </si>
  <si>
    <t>Мероприятие 9.4.2 Осуществление автоматизированной обработки данных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</t>
  </si>
  <si>
    <t>9.4.3</t>
  </si>
  <si>
    <t>Мероприятие 9.4.3 Организационные мероприятия по подготовке и проведению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</t>
  </si>
  <si>
    <t>Базаров А.В., Начальник Управления организации проведения переписей и сплошных обследований , Федеральная служба государственной статистики</t>
  </si>
  <si>
    <t>29.12.2017</t>
  </si>
  <si>
    <t>Направлены бюджетные ассигнования в территориальные органы Росстата на оказание транспортных услуг, тиражирование немашиночитаемых документов, заключены гражданско-правовые  договора c временным переписным персоналом.</t>
  </si>
  <si>
    <t>9.4.4</t>
  </si>
  <si>
    <t>Мероприятие 9.4.4 Осуществление выполнения научно-исследовательских работ для расчетов и согласования базовых таблиц "затраты-выпуск" за 2016 год</t>
  </si>
  <si>
    <t>Устинова Н.Е., Начальник Управления статистики затрат и выпуска, Федеральная служба государственной статистики</t>
  </si>
  <si>
    <t>Заключены государственные контракты: от 11.07.2017 № 81-НР-ЗВ-2017/МИРЭА-3 по теме: «Анализ проблем оценки и отражения продуктов интеллектуальной собственности в базовых таблицах ресурсов и использования за 2016 год в соответствии с СНС 2008 и разработка алгоритмов расчета их стоимости»; от 26.07.2017 № 86-НР-ЗВ-2017/АБК-4 по теме: «Разработка рекомендаций по построению расширенных по типам производителей таблиц ресурсов и использования на основе базовых таблиц за 2016 год и алгоритмов их расчета (этап 2017 года)»; от 20.07.2017 № 83-НР-ЗВ-2017/МИРЭА-4 по теме: «Разработка алгоритмов расчета показателей расходов домашних хозяйств на конечное потребление для таблиц ресурсов и использования за 2016 в разрезе номенклатур продуктов, основанных на ОКПД-2007 и ОКПД 2»; от 11.07.2017 № 79-НР-ЗВ-2017/АБК-2 по теме: «Разработка алгоритмов согласования показателей счетов производства, использования дохода и операций с капиталом на основе ежегодных кратких таблиц ресурсов и использования товаров и услуг».</t>
  </si>
  <si>
    <t>9.4.5</t>
  </si>
  <si>
    <t>Мероприятие 9.4.5 Организационные мероприятия для подготовки, проведения и подведения итогов федерального статистического наблюдения за деятельностью субъектов малого и среднего предпринимательства</t>
  </si>
  <si>
    <t>Доведены средства до территориальных органов Росстата, заключены гражданско-правовые  договора c временным переписным персоналом.</t>
  </si>
  <si>
    <t>9.4.7</t>
  </si>
  <si>
    <t>Мероприятие 9.4.7 Автоматизированная обработка материалов сплошного наблюдения за деятельностью субъектов малого и среднего предпринимательства</t>
  </si>
  <si>
    <t>30.06.2017</t>
  </si>
  <si>
    <t>9.5</t>
  </si>
  <si>
    <t>Основное мероприятие 9.5 Организация системы федеральных статистических наблюдений по социально-демографическим проблемам и мониторинга  экономических потерь от смертности, заболеваемости и инвалидизации населения</t>
  </si>
  <si>
    <t>9.5.2</t>
  </si>
  <si>
    <t>Мероприятие 9.5.2  Организация и 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</si>
  <si>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Фролова Е.Б., Начальник Управления статистики уровня жизни и обследований домашних хозяйств , Федеральная служба государственной статистики</t>
  </si>
  <si>
    <t xml:space="preserve">Приказами Росстата утверждены: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Календарный план подготовки, проведения и обработки итогов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на 2017-2018 годы (от 22.12.2016 № 846);                                                                                                                                                                                                                                                                       - Основные методологические и организационные положения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(от 2.02.2017  № 66);                                                                                                                                                                                                                                                             - инструментарий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(от 20.04.2017 № 281).                                                                                                                                                                                                                    В рамках Государственного контракта от 13.02.2017 № 9-СДП/242-2017/ЛАНИТ-1  по теме: "Выполнение работ по доработке специализированного программного обеспечения информационно-вычислительной системы Росстата, а также работ, связанных с обработкой материалов и получением итогов выборочных статистических наблюдений по социально-демографическим проблемам в 2017 году": проведена работа по формированию первичного информационного фонда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населения; ведется работа по доработке программного комплекса для обработки итогов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населения.  В  соответствии с Техническим заданием и Календарным планом выполнены работы по доработке программного комплекса СДП  и проведение работ по обработке материалов выборочного наблюдения качества и доступности услуг 2 квартал 2017 г.  В августе 2017 г.  в территориальных органах Росстата проводились контрольные мероприятия в целях подготовки данных к автоматизированной обработке. В сентябре 2017 г. во всех территориальных органах Росстата завершен ввод и контроль данных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населения. Доведены средства до территориальных органов Росстата на приобретение расходных материалов и связь, на заключение гражданско-правовых  договоров с операторами ввода статистической информации, операторами формального и логического контроля,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населения. С 15 по 29 июля 2017 г.  во всех субъектах Российской Федерации проведен опрос домохозяйств по программе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населения.
</t>
  </si>
  <si>
    <t>9.5.3</t>
  </si>
  <si>
    <t>Мероприятие 9.5.3 Организация и проведение выборочного наблюдения доходов населения и участия в социальных программах</t>
  </si>
  <si>
    <t>9.5.4</t>
  </si>
  <si>
    <t>Мероприятие 9.5.4 Организация и проведение комплексного наблюдения условий жизни населения</t>
  </si>
  <si>
    <t>9.5.7</t>
  </si>
  <si>
    <t>Мероприятие 9.5.7 Организация и проведение выборочного наблюдения репродуктивных планов населения</t>
  </si>
  <si>
    <t>9.5.9</t>
  </si>
  <si>
    <t>Мероприятие 9.5.9  Организация и проведение статистического наблюдения о деятельности организации, осуществляющей образовательную деятельность по дополнительным общеобразовательным программам для детей</t>
  </si>
  <si>
    <t>Дудорова О.Ю., Начальник Управления статистики образования, науки и инноваций, Федеральная служба государственной статистики</t>
  </si>
  <si>
    <t>15.04.2019</t>
  </si>
  <si>
    <t>Доклад "Об организации федерального статистического наблюдения в сфере дополнительного образования детей" направлен Президенту Российской Федерации  (письмо Росстата от 10.04.2017 № АС-19/54-АП). Заключен Государственный контракт от 30.12.2016 № 140-ПП-2017/ГМЦ-2 по теме "Проведение работ по обеспечению выполнения  Производственного плана  Росстата на 2017 год (обеспечение сбора, обработки, хранения и предоставления статистической информации с использованием информационо-коммуникационных технологий)".  В  соответствии с Техническим заданием и Календарным планом выполнены работы  по доработке специализированного программного обеспечения Информационно-вычислительной системы Росстата для получения итогов федерального статистического наблюдения за дополнительным образованием и спортивной подготовкой детей. Доведены средства до территориальных органов Росстата, заключены гражданско-правовые  договора с операторами ввода статистической информации, операторами формального и логического контроля, связанных с проведением федерального статистического  наблюдения за дополнительным образованием и спортивной подготовкой детей.</t>
  </si>
  <si>
    <t>9.6</t>
  </si>
  <si>
    <t>Основное мероприятие 9.6 Организация и проведение  выборочных обследований отдельных аспектов занятости населения и оплаты труда</t>
  </si>
  <si>
    <t>9.6.1</t>
  </si>
  <si>
    <t>Мероприятие 9.6.1 Подготовка, проведение и обработка итогов выборочных обследований домашних хозяйств по вопросам экономической активности, занятости и безработицы</t>
  </si>
  <si>
    <t>Зайнуллина З.Ж., Начальник Управления статистики труда, Федеральная служба государственной статистики</t>
  </si>
  <si>
    <t>9.6.2</t>
  </si>
  <si>
    <t>Мероприятие 9.6.2 Подготовка, проведение и обработка итогов статистических наблюдений за средней заработной платой отдельных (целевых) категорий работников социальной сферы и науки</t>
  </si>
  <si>
    <t>9.7</t>
  </si>
  <si>
    <t>Основное мероприятие 9.7 Развитие системы государственной статистики</t>
  </si>
  <si>
    <t>9.7.1</t>
  </si>
  <si>
    <t>Мероприятие 9.7.1 Модернизация методологии экономической статистики</t>
  </si>
  <si>
    <t>Татаринов А.А., Начальник Управления национальных счетов , Федеральная служба государственной статистики</t>
  </si>
  <si>
    <t>В ходе 1 этапа Контракта № ST2/2/A.1.16 разработаны методологические подходы к расчету валовой добавленной стоимости нефтегазового сектора экономики  и оценке динамики и его вклада в ВВП Российской Федерации. На 1-м этапе Контракта № ST2/2/A.1.18 от 07.11.2016 выработаны методологические подходы и выполнен экспериментальный расчет показателей сектора государственного управления в разрезе ОКВЭД по субъектам РФ за 2014 г. В ходе 1 этапа Контракта № ST2/2/A.1.23 от 08.11.2016 выполнен анализ международного стандарта природно-экономического учета и положения СНС-2008 в части активов минерально-сырьевых и топливно-энергетических ресурсов; выработаны рекомендации по информационным массивам данных и методике оценки для построения счетов активов данного вида ресурсов.</t>
  </si>
  <si>
    <t>9.7.2</t>
  </si>
  <si>
    <t>Мероприятие 9.7.2 Развитие современной структуры и технологии систем сбора, обработки и распространения данных</t>
  </si>
  <si>
    <t>9.7.3</t>
  </si>
  <si>
    <t>Мероприятие 9.7.3 Совершенствование социальной статистики</t>
  </si>
  <si>
    <t>Проведен анализ международной практики в подходах к моделированию возрастных коэффициентов смертности, разработана схема тестирования моделей смертности на реальных данных, включая прогнозные аналитические показатели. Выработана модель демографического прогнозирования для Росстата, разработаны модели распределения возрастных коэффициентов рождаемости и возрастного распределения мигрантов при расчетах перспективной численности населения (в рамках 1 и 2 этапов Контракта № ST2/2/C.3.4 от 22.11.2016)</t>
  </si>
  <si>
    <t>9.7.4</t>
  </si>
  <si>
    <t>Мероприятие 9.7.4 Развитие кадрового потенциала</t>
  </si>
  <si>
    <t>Харитонов И.Е., Начальник Управления статистики зарубежных стран и международного сотрудничества, Федеральная служба государственной статистики</t>
  </si>
  <si>
    <t>9.7.5</t>
  </si>
  <si>
    <t>Мероприятие 9.7.5 Управление проектом «Развитие системы государственной статистики - 2»</t>
  </si>
  <si>
    <t>Заключен Государственный контракт от 10 февраля 2017  №10-МСП-2017/ПРАЙМ ГРУП-1  по теме: "Выполнение работ по обработке материалов и получению итогов сплошного наблюдения за деятельностью субъектов малого и среднего предпринимательства, этап 2017 года". 
В  соответствии с Техническим заданием и Календарным планом выполнены работы "Обработка данных МиСП-2016" в 1-2 кварталах 2017 года.
Заключено дополнительное соглашение №1 от 26.09.2017 на  "Выполнение работ по обработке материалов и получению итогов сплошного наблюдения за деятельностью субъектов малого и среднего предпринимательства, этап 2017 года" к ГК №10-МСП-2017/ПРАЙМ ГРУП-1 от 10 февраля 2017.</t>
  </si>
  <si>
    <t>Сформирована официальная статистическая информация о социальных, экономических, демографических, экологических и других общественных процессах в Российской Федерации в ходе выполнения 394 работ в сроки, установленные Федеральным планом статистических работ.                                                                                                                                                                                                                                             Сформирована и размещена на Интернет-портале Росстата  официальная статистическая информация:                                                                                                                                                                                                                       - для оценки эффективности деятельности органов местного самоуправления городских округов и муниципальных районов по показателям, закрепленным за Росстатом, в соответствии с постановлением Правительства Российской Федерации от 17 декабря 2012 г.  № 1317 ""О мерах по реализации Указа Президента Российской Федерации от 28 апреля 2008 г.  № 607 (База данных показателей муниципальных образований-БД ПМО).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для оценки эффективности деятельности органов исполнительной власти субъектов Российской Федерации по показателям, закрепленным за Росстатом,  в соответствии с Указом Президента Российской Федерации от 21 августа 2012 года  № 1199  «Об оценке эффективности деятельности органов исполнительной власти субъектов Российской Федерации» (тематическая рубрика «Показатели для мониторинга оценки эффективности деятельности субъектов Российской Федерации»).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</si>
</sst>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justify" vertical="top" wrapText="1"/>
    </xf>
    <xf numFmtId="0" fontId="1" fillId="0" borderId="0" xfId="0" applyNumberFormat="1" applyFont="1" applyAlignment="1">
      <alignment horizontal="justify"/>
    </xf>
    <xf numFmtId="14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justify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left" vertical="top" wrapText="1"/>
    </xf>
    <xf numFmtId="0" fontId="5" fillId="0" borderId="3" xfId="0" applyNumberFormat="1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justify" vertical="top" wrapText="1"/>
    </xf>
    <xf numFmtId="0" fontId="2" fillId="0" borderId="4" xfId="0" applyNumberFormat="1" applyFont="1" applyBorder="1" applyAlignment="1">
      <alignment horizontal="justify" vertical="top" wrapText="1"/>
    </xf>
    <xf numFmtId="0" fontId="2" fillId="0" borderId="3" xfId="0" applyNumberFormat="1" applyFont="1" applyBorder="1" applyAlignment="1">
      <alignment horizontal="justify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justify" vertical="top" wrapText="1"/>
    </xf>
    <xf numFmtId="0" fontId="5" fillId="0" borderId="3" xfId="0" applyNumberFormat="1" applyFont="1" applyBorder="1" applyAlignment="1">
      <alignment horizontal="justify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justify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justify" vertical="top" wrapText="1"/>
    </xf>
    <xf numFmtId="0" fontId="5" fillId="0" borderId="3" xfId="0" applyNumberFormat="1" applyFont="1" applyFill="1" applyBorder="1" applyAlignment="1">
      <alignment horizontal="justify" vertical="top" wrapText="1"/>
    </xf>
    <xf numFmtId="0" fontId="2" fillId="0" borderId="2" xfId="1" applyNumberFormat="1" applyFont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36"/>
  <sheetViews>
    <sheetView tabSelected="1" topLeftCell="A12" zoomScale="78" zoomScaleNormal="78" workbookViewId="0">
      <selection activeCell="H12" sqref="H12:H13"/>
    </sheetView>
  </sheetViews>
  <sheetFormatPr defaultColWidth="25" defaultRowHeight="18.75" x14ac:dyDescent="0.3"/>
  <cols>
    <col min="1" max="1" width="4" style="1" customWidth="1"/>
    <col min="2" max="2" width="21.7109375" style="1" customWidth="1"/>
    <col min="3" max="3" width="8.140625" style="1" customWidth="1"/>
    <col min="4" max="4" width="11.42578125" style="1" customWidth="1"/>
    <col min="5" max="5" width="12" style="1" customWidth="1"/>
    <col min="6" max="6" width="13.140625" style="1" customWidth="1"/>
    <col min="7" max="7" width="14.42578125" style="1" customWidth="1"/>
    <col min="8" max="8" width="66.5703125" style="4" customWidth="1"/>
    <col min="9" max="9" width="14.7109375" style="1" customWidth="1"/>
    <col min="10" max="10" width="15.28515625" style="1" customWidth="1"/>
    <col min="11" max="11" width="14.7109375" style="1" customWidth="1"/>
    <col min="12" max="12" width="14.85546875" style="1" customWidth="1"/>
    <col min="13" max="13" width="25" style="1" customWidth="1"/>
    <col min="14" max="16384" width="25" style="1"/>
  </cols>
  <sheetData>
    <row r="1" spans="1:12" ht="26.45" customHeigh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44.25" customHeight="1" x14ac:dyDescent="0.3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6.45" customHeight="1" x14ac:dyDescent="0.3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69.95" customHeight="1" x14ac:dyDescent="0.3">
      <c r="A4" s="39" t="s">
        <v>3</v>
      </c>
      <c r="B4" s="39" t="s">
        <v>4</v>
      </c>
      <c r="C4" s="39" t="s">
        <v>5</v>
      </c>
      <c r="D4" s="39" t="s">
        <v>6</v>
      </c>
      <c r="E4" s="39" t="s">
        <v>7</v>
      </c>
      <c r="F4" s="39" t="s">
        <v>8</v>
      </c>
      <c r="G4" s="39" t="s">
        <v>9</v>
      </c>
      <c r="H4" s="40" t="s">
        <v>10</v>
      </c>
      <c r="I4" s="39" t="s">
        <v>11</v>
      </c>
      <c r="J4" s="39"/>
      <c r="K4" s="39"/>
      <c r="L4" s="39" t="s">
        <v>12</v>
      </c>
    </row>
    <row r="5" spans="1:12" ht="241.5" customHeight="1" x14ac:dyDescent="0.3">
      <c r="A5" s="39"/>
      <c r="B5" s="39"/>
      <c r="C5" s="39"/>
      <c r="D5" s="39"/>
      <c r="E5" s="39"/>
      <c r="F5" s="39"/>
      <c r="G5" s="39"/>
      <c r="H5" s="40"/>
      <c r="I5" s="6" t="s">
        <v>13</v>
      </c>
      <c r="J5" s="6" t="s">
        <v>14</v>
      </c>
      <c r="K5" s="6" t="s">
        <v>15</v>
      </c>
      <c r="L5" s="39"/>
    </row>
    <row r="6" spans="1:12" ht="16.899999999999999" customHeight="1" x14ac:dyDescent="0.3">
      <c r="A6" s="6" t="s">
        <v>16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6" t="s">
        <v>22</v>
      </c>
      <c r="H6" s="7" t="s">
        <v>23</v>
      </c>
      <c r="I6" s="6" t="s">
        <v>24</v>
      </c>
      <c r="J6" s="6" t="s">
        <v>25</v>
      </c>
      <c r="K6" s="6" t="s">
        <v>26</v>
      </c>
      <c r="L6" s="6" t="s">
        <v>27</v>
      </c>
    </row>
    <row r="7" spans="1:12" ht="21.95" customHeight="1" x14ac:dyDescent="0.3">
      <c r="A7" s="42" t="s">
        <v>52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16.899999999999999" customHeight="1" x14ac:dyDescent="0.3">
      <c r="A8" s="9"/>
      <c r="B8" s="8" t="s">
        <v>53</v>
      </c>
      <c r="C8" s="9" t="s">
        <v>53</v>
      </c>
      <c r="D8" s="9" t="s">
        <v>54</v>
      </c>
      <c r="E8" s="9" t="s">
        <v>54</v>
      </c>
      <c r="F8" s="9" t="s">
        <v>54</v>
      </c>
      <c r="G8" s="9" t="s">
        <v>54</v>
      </c>
      <c r="H8" s="3" t="s">
        <v>54</v>
      </c>
      <c r="I8" s="2">
        <v>85064512.099999994</v>
      </c>
      <c r="J8" s="2">
        <v>96843683.900000006</v>
      </c>
      <c r="K8" s="2">
        <v>41667073.030000001</v>
      </c>
      <c r="L8" s="2">
        <v>16812077.66</v>
      </c>
    </row>
    <row r="9" spans="1:12" ht="21.95" customHeight="1" x14ac:dyDescent="0.3">
      <c r="A9" s="42" t="s">
        <v>55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6.899999999999999" customHeight="1" x14ac:dyDescent="0.3">
      <c r="A10" s="9"/>
      <c r="B10" s="8" t="s">
        <v>53</v>
      </c>
      <c r="C10" s="9" t="s">
        <v>53</v>
      </c>
      <c r="D10" s="9" t="s">
        <v>54</v>
      </c>
      <c r="E10" s="9" t="s">
        <v>54</v>
      </c>
      <c r="F10" s="9" t="s">
        <v>54</v>
      </c>
      <c r="G10" s="9" t="s">
        <v>54</v>
      </c>
      <c r="H10" s="3" t="s">
        <v>54</v>
      </c>
      <c r="I10" s="2">
        <v>17060766.600000001</v>
      </c>
      <c r="J10" s="2">
        <v>14374755.5</v>
      </c>
      <c r="K10" s="2">
        <v>11280088.98</v>
      </c>
      <c r="L10" s="2">
        <v>4896554.47</v>
      </c>
    </row>
    <row r="11" spans="1:12" ht="246" customHeight="1" x14ac:dyDescent="0.3">
      <c r="A11" s="9" t="s">
        <v>56</v>
      </c>
      <c r="B11" s="8" t="s">
        <v>57</v>
      </c>
      <c r="C11" s="9" t="s">
        <v>53</v>
      </c>
      <c r="D11" s="9" t="s">
        <v>58</v>
      </c>
      <c r="E11" s="9" t="s">
        <v>59</v>
      </c>
      <c r="F11" s="9"/>
      <c r="G11" s="9" t="s">
        <v>54</v>
      </c>
      <c r="H11" s="3" t="s">
        <v>60</v>
      </c>
      <c r="I11" s="2">
        <v>14101826.5</v>
      </c>
      <c r="J11" s="2">
        <v>11350366.800000001</v>
      </c>
      <c r="K11" s="2">
        <v>9335382.4000000004</v>
      </c>
      <c r="L11" s="2">
        <v>2302343.1</v>
      </c>
    </row>
    <row r="12" spans="1:12" ht="376.5" customHeight="1" x14ac:dyDescent="0.3">
      <c r="A12" s="13" t="s">
        <v>61</v>
      </c>
      <c r="B12" s="16" t="s">
        <v>62</v>
      </c>
      <c r="C12" s="13" t="s">
        <v>53</v>
      </c>
      <c r="D12" s="13" t="s">
        <v>32</v>
      </c>
      <c r="E12" s="13" t="s">
        <v>63</v>
      </c>
      <c r="F12" s="13"/>
      <c r="G12" s="13" t="s">
        <v>54</v>
      </c>
      <c r="H12" s="20" t="s">
        <v>164</v>
      </c>
      <c r="I12" s="19">
        <v>12793954.1</v>
      </c>
      <c r="J12" s="19">
        <v>10112898</v>
      </c>
      <c r="K12" s="19">
        <v>8690691.6999999993</v>
      </c>
      <c r="L12" s="19">
        <v>1012089.3</v>
      </c>
    </row>
    <row r="13" spans="1:12" ht="34.5" hidden="1" customHeight="1" x14ac:dyDescent="0.3">
      <c r="A13" s="15"/>
      <c r="B13" s="18"/>
      <c r="C13" s="15"/>
      <c r="D13" s="15"/>
      <c r="E13" s="15"/>
      <c r="F13" s="15"/>
      <c r="G13" s="15"/>
      <c r="H13" s="36"/>
      <c r="I13" s="15"/>
      <c r="J13" s="15"/>
      <c r="K13" s="15"/>
      <c r="L13" s="15"/>
    </row>
    <row r="14" spans="1:12" ht="158.25" customHeight="1" x14ac:dyDescent="0.3">
      <c r="A14" s="9"/>
      <c r="B14" s="8" t="s">
        <v>28</v>
      </c>
      <c r="C14" s="9"/>
      <c r="D14" s="9"/>
      <c r="E14" s="9"/>
      <c r="F14" s="9"/>
      <c r="G14" s="9"/>
      <c r="H14" s="3"/>
      <c r="I14" s="2"/>
      <c r="J14" s="2"/>
      <c r="K14" s="2"/>
      <c r="L14" s="2"/>
    </row>
    <row r="15" spans="1:12" ht="168" customHeight="1" x14ac:dyDescent="0.3">
      <c r="A15" s="9"/>
      <c r="B15" s="8" t="s">
        <v>29</v>
      </c>
      <c r="C15" s="9"/>
      <c r="D15" s="9"/>
      <c r="E15" s="9"/>
      <c r="F15" s="9"/>
      <c r="G15" s="9"/>
      <c r="H15" s="3"/>
      <c r="I15" s="2"/>
      <c r="J15" s="2"/>
      <c r="K15" s="2"/>
      <c r="L15" s="2"/>
    </row>
    <row r="16" spans="1:12" ht="296.25" customHeight="1" x14ac:dyDescent="0.3">
      <c r="A16" s="9" t="s">
        <v>64</v>
      </c>
      <c r="B16" s="8" t="s">
        <v>65</v>
      </c>
      <c r="C16" s="9" t="s">
        <v>66</v>
      </c>
      <c r="D16" s="9" t="s">
        <v>67</v>
      </c>
      <c r="E16" s="9" t="s">
        <v>68</v>
      </c>
      <c r="F16" s="5">
        <v>42962</v>
      </c>
      <c r="G16" s="9" t="s">
        <v>54</v>
      </c>
      <c r="H16" s="9" t="s">
        <v>53</v>
      </c>
      <c r="I16" s="9" t="s">
        <v>53</v>
      </c>
      <c r="J16" s="9" t="s">
        <v>53</v>
      </c>
      <c r="K16" s="9" t="s">
        <v>54</v>
      </c>
      <c r="L16" s="9" t="s">
        <v>54</v>
      </c>
    </row>
    <row r="17" spans="1:12" ht="409.6" customHeight="1" x14ac:dyDescent="0.3">
      <c r="A17" s="13" t="s">
        <v>69</v>
      </c>
      <c r="B17" s="16" t="s">
        <v>70</v>
      </c>
      <c r="C17" s="13" t="s">
        <v>53</v>
      </c>
      <c r="D17" s="13" t="s">
        <v>30</v>
      </c>
      <c r="E17" s="13" t="s">
        <v>63</v>
      </c>
      <c r="F17" s="13"/>
      <c r="G17" s="13" t="s">
        <v>54</v>
      </c>
      <c r="H17" s="45" t="s">
        <v>71</v>
      </c>
      <c r="I17" s="19">
        <v>52907.4</v>
      </c>
      <c r="J17" s="19">
        <v>52907.4</v>
      </c>
      <c r="K17" s="19">
        <v>9710</v>
      </c>
      <c r="L17" s="19">
        <v>46676.4</v>
      </c>
    </row>
    <row r="18" spans="1:12" ht="372.75" customHeight="1" x14ac:dyDescent="0.3">
      <c r="A18" s="14"/>
      <c r="B18" s="17"/>
      <c r="C18" s="14"/>
      <c r="D18" s="14"/>
      <c r="E18" s="14"/>
      <c r="F18" s="14"/>
      <c r="G18" s="14"/>
      <c r="H18" s="35"/>
      <c r="I18" s="14"/>
      <c r="J18" s="14"/>
      <c r="K18" s="14"/>
      <c r="L18" s="14"/>
    </row>
    <row r="19" spans="1:12" ht="10.5" customHeight="1" x14ac:dyDescent="0.3">
      <c r="A19" s="15"/>
      <c r="B19" s="18"/>
      <c r="C19" s="15"/>
      <c r="D19" s="15"/>
      <c r="E19" s="15"/>
      <c r="F19" s="15"/>
      <c r="G19" s="15"/>
      <c r="H19" s="36"/>
      <c r="I19" s="15"/>
      <c r="J19" s="15"/>
      <c r="K19" s="15"/>
      <c r="L19" s="15"/>
    </row>
    <row r="20" spans="1:12" ht="154.5" customHeight="1" x14ac:dyDescent="0.3">
      <c r="A20" s="9"/>
      <c r="B20" s="8" t="s">
        <v>28</v>
      </c>
      <c r="C20" s="9"/>
      <c r="D20" s="9"/>
      <c r="E20" s="9"/>
      <c r="F20" s="9"/>
      <c r="G20" s="9"/>
      <c r="H20" s="3"/>
      <c r="I20" s="2"/>
      <c r="J20" s="2"/>
      <c r="K20" s="2"/>
      <c r="L20" s="2"/>
    </row>
    <row r="21" spans="1:12" ht="165.75" customHeight="1" x14ac:dyDescent="0.3">
      <c r="A21" s="9"/>
      <c r="B21" s="8" t="s">
        <v>29</v>
      </c>
      <c r="C21" s="9"/>
      <c r="D21" s="9"/>
      <c r="E21" s="9"/>
      <c r="F21" s="9"/>
      <c r="G21" s="9"/>
      <c r="H21" s="3"/>
      <c r="I21" s="2"/>
      <c r="J21" s="2"/>
      <c r="K21" s="2"/>
      <c r="L21" s="2"/>
    </row>
    <row r="22" spans="1:12" ht="240.75" customHeight="1" x14ac:dyDescent="0.3">
      <c r="A22" s="9" t="s">
        <v>72</v>
      </c>
      <c r="B22" s="8" t="s">
        <v>73</v>
      </c>
      <c r="C22" s="9" t="s">
        <v>53</v>
      </c>
      <c r="D22" s="9" t="s">
        <v>74</v>
      </c>
      <c r="E22" s="9" t="s">
        <v>63</v>
      </c>
      <c r="F22" s="9"/>
      <c r="G22" s="9" t="s">
        <v>54</v>
      </c>
      <c r="H22" s="3" t="s">
        <v>75</v>
      </c>
      <c r="I22" s="11">
        <f>1241561.4+13403.6</f>
        <v>1254965</v>
      </c>
      <c r="J22" s="2">
        <v>1184561.3999999999</v>
      </c>
      <c r="K22" s="12">
        <f>520397.2+5750+63496.7+17909.8+27427</f>
        <v>634980.69999999995</v>
      </c>
      <c r="L22" s="12">
        <f>1205637.2+37940.2</f>
        <v>1243577.3999999999</v>
      </c>
    </row>
    <row r="23" spans="1:12" ht="158.25" customHeight="1" x14ac:dyDescent="0.3">
      <c r="A23" s="9"/>
      <c r="B23" s="8" t="s">
        <v>28</v>
      </c>
      <c r="C23" s="9"/>
      <c r="D23" s="9"/>
      <c r="E23" s="9"/>
      <c r="F23" s="9"/>
      <c r="G23" s="9"/>
      <c r="H23" s="3"/>
      <c r="I23" s="2"/>
      <c r="J23" s="2"/>
      <c r="K23" s="2"/>
      <c r="L23" s="2"/>
    </row>
    <row r="24" spans="1:12" ht="172.5" customHeight="1" x14ac:dyDescent="0.3">
      <c r="A24" s="9"/>
      <c r="B24" s="8" t="s">
        <v>29</v>
      </c>
      <c r="C24" s="9"/>
      <c r="D24" s="9"/>
      <c r="E24" s="9"/>
      <c r="F24" s="9"/>
      <c r="G24" s="9"/>
      <c r="H24" s="3"/>
      <c r="I24" s="2"/>
      <c r="J24" s="2"/>
      <c r="K24" s="2"/>
      <c r="L24" s="2"/>
    </row>
    <row r="25" spans="1:12" ht="409.6" customHeight="1" x14ac:dyDescent="0.3">
      <c r="A25" s="13" t="s">
        <v>76</v>
      </c>
      <c r="B25" s="16" t="s">
        <v>77</v>
      </c>
      <c r="C25" s="13" t="s">
        <v>53</v>
      </c>
      <c r="D25" s="13" t="s">
        <v>58</v>
      </c>
      <c r="E25" s="13" t="s">
        <v>59</v>
      </c>
      <c r="F25" s="13"/>
      <c r="G25" s="13" t="s">
        <v>54</v>
      </c>
      <c r="H25" s="43" t="s">
        <v>48</v>
      </c>
      <c r="I25" s="19">
        <v>6370.7</v>
      </c>
      <c r="J25" s="19">
        <v>6370.7</v>
      </c>
      <c r="K25" s="19">
        <v>1227</v>
      </c>
      <c r="L25" s="19">
        <v>6283</v>
      </c>
    </row>
    <row r="26" spans="1:12" ht="57" customHeight="1" x14ac:dyDescent="0.3">
      <c r="A26" s="15"/>
      <c r="B26" s="18"/>
      <c r="C26" s="15"/>
      <c r="D26" s="15"/>
      <c r="E26" s="15"/>
      <c r="F26" s="15"/>
      <c r="G26" s="15"/>
      <c r="H26" s="44"/>
      <c r="I26" s="15"/>
      <c r="J26" s="15"/>
      <c r="K26" s="15"/>
      <c r="L26" s="15"/>
    </row>
    <row r="27" spans="1:12" ht="409.6" customHeight="1" x14ac:dyDescent="0.3">
      <c r="A27" s="13" t="s">
        <v>78</v>
      </c>
      <c r="B27" s="16" t="s">
        <v>79</v>
      </c>
      <c r="C27" s="13" t="s">
        <v>53</v>
      </c>
      <c r="D27" s="13" t="s">
        <v>80</v>
      </c>
      <c r="E27" s="13" t="s">
        <v>63</v>
      </c>
      <c r="F27" s="13"/>
      <c r="G27" s="13" t="s">
        <v>54</v>
      </c>
      <c r="H27" s="43" t="s">
        <v>47</v>
      </c>
      <c r="I27" s="19">
        <v>5973.2</v>
      </c>
      <c r="J27" s="19">
        <v>5973.2</v>
      </c>
      <c r="K27" s="19">
        <v>923</v>
      </c>
      <c r="L27" s="19">
        <v>5903</v>
      </c>
    </row>
    <row r="28" spans="1:12" ht="135" customHeight="1" x14ac:dyDescent="0.3">
      <c r="A28" s="15"/>
      <c r="B28" s="18"/>
      <c r="C28" s="15"/>
      <c r="D28" s="15"/>
      <c r="E28" s="15"/>
      <c r="F28" s="15"/>
      <c r="G28" s="15"/>
      <c r="H28" s="36"/>
      <c r="I28" s="15"/>
      <c r="J28" s="15"/>
      <c r="K28" s="15"/>
      <c r="L28" s="15"/>
    </row>
    <row r="29" spans="1:12" ht="153" customHeight="1" x14ac:dyDescent="0.3">
      <c r="A29" s="9"/>
      <c r="B29" s="8" t="s">
        <v>28</v>
      </c>
      <c r="C29" s="9"/>
      <c r="D29" s="9"/>
      <c r="E29" s="9"/>
      <c r="F29" s="9"/>
      <c r="G29" s="9"/>
      <c r="H29" s="3"/>
      <c r="I29" s="2"/>
      <c r="J29" s="2"/>
      <c r="K29" s="2"/>
      <c r="L29" s="2"/>
    </row>
    <row r="30" spans="1:12" ht="171.75" customHeight="1" x14ac:dyDescent="0.3">
      <c r="A30" s="9"/>
      <c r="B30" s="8" t="s">
        <v>29</v>
      </c>
      <c r="C30" s="9"/>
      <c r="D30" s="9"/>
      <c r="E30" s="9"/>
      <c r="F30" s="9"/>
      <c r="G30" s="9"/>
      <c r="H30" s="3"/>
      <c r="I30" s="2"/>
      <c r="J30" s="2"/>
      <c r="K30" s="2"/>
      <c r="L30" s="2"/>
    </row>
    <row r="31" spans="1:12" ht="260.25" customHeight="1" x14ac:dyDescent="0.3">
      <c r="A31" s="9" t="s">
        <v>81</v>
      </c>
      <c r="B31" s="8" t="s">
        <v>82</v>
      </c>
      <c r="C31" s="9"/>
      <c r="D31" s="9" t="s">
        <v>80</v>
      </c>
      <c r="E31" s="9" t="s">
        <v>83</v>
      </c>
      <c r="F31" s="9" t="s">
        <v>84</v>
      </c>
      <c r="G31" s="9" t="s">
        <v>53</v>
      </c>
      <c r="H31" s="9" t="s">
        <v>53</v>
      </c>
      <c r="I31" s="9" t="s">
        <v>53</v>
      </c>
      <c r="J31" s="9" t="s">
        <v>53</v>
      </c>
      <c r="K31" s="9" t="s">
        <v>53</v>
      </c>
      <c r="L31" s="9" t="s">
        <v>53</v>
      </c>
    </row>
    <row r="32" spans="1:12" ht="248.25" customHeight="1" x14ac:dyDescent="0.3">
      <c r="A32" s="9" t="s">
        <v>85</v>
      </c>
      <c r="B32" s="8" t="s">
        <v>86</v>
      </c>
      <c r="C32" s="9" t="s">
        <v>53</v>
      </c>
      <c r="D32" s="9" t="s">
        <v>74</v>
      </c>
      <c r="E32" s="9" t="s">
        <v>63</v>
      </c>
      <c r="F32" s="9"/>
      <c r="G32" s="9" t="s">
        <v>54</v>
      </c>
      <c r="H32" s="10" t="s">
        <v>40</v>
      </c>
      <c r="I32" s="12">
        <v>397.5</v>
      </c>
      <c r="J32" s="2">
        <v>397.5</v>
      </c>
      <c r="K32" s="12">
        <v>304</v>
      </c>
      <c r="L32" s="12">
        <v>380</v>
      </c>
    </row>
    <row r="33" spans="1:12" ht="184.5" customHeight="1" x14ac:dyDescent="0.3">
      <c r="A33" s="9"/>
      <c r="B33" s="8" t="s">
        <v>28</v>
      </c>
      <c r="C33" s="9"/>
      <c r="D33" s="9"/>
      <c r="E33" s="9"/>
      <c r="F33" s="9"/>
      <c r="G33" s="9"/>
      <c r="H33" s="3"/>
      <c r="I33" s="2"/>
      <c r="J33" s="2"/>
      <c r="K33" s="2"/>
      <c r="L33" s="2"/>
    </row>
    <row r="34" spans="1:12" ht="168.75" customHeight="1" x14ac:dyDescent="0.3">
      <c r="A34" s="9"/>
      <c r="B34" s="8" t="s">
        <v>29</v>
      </c>
      <c r="C34" s="9"/>
      <c r="D34" s="9"/>
      <c r="E34" s="9"/>
      <c r="F34" s="9"/>
      <c r="G34" s="9"/>
      <c r="H34" s="3"/>
      <c r="I34" s="2"/>
      <c r="J34" s="2"/>
      <c r="K34" s="2"/>
      <c r="L34" s="2"/>
    </row>
    <row r="35" spans="1:12" ht="409.6" customHeight="1" x14ac:dyDescent="0.3">
      <c r="A35" s="13" t="s">
        <v>87</v>
      </c>
      <c r="B35" s="16" t="s">
        <v>88</v>
      </c>
      <c r="C35" s="13" t="s">
        <v>53</v>
      </c>
      <c r="D35" s="13" t="s">
        <v>58</v>
      </c>
      <c r="E35" s="13" t="s">
        <v>89</v>
      </c>
      <c r="F35" s="13"/>
      <c r="G35" s="13" t="s">
        <v>54</v>
      </c>
      <c r="H35" s="20" t="s">
        <v>49</v>
      </c>
      <c r="I35" s="19">
        <v>411396.1</v>
      </c>
      <c r="J35" s="19">
        <v>410412.4</v>
      </c>
      <c r="K35" s="19">
        <v>285204.7</v>
      </c>
      <c r="L35" s="19">
        <v>340415.9</v>
      </c>
    </row>
    <row r="36" spans="1:12" ht="245.25" customHeight="1" x14ac:dyDescent="0.3">
      <c r="A36" s="15"/>
      <c r="B36" s="18"/>
      <c r="C36" s="15"/>
      <c r="D36" s="15"/>
      <c r="E36" s="15"/>
      <c r="F36" s="15"/>
      <c r="G36" s="15"/>
      <c r="H36" s="36"/>
      <c r="I36" s="15"/>
      <c r="J36" s="15"/>
      <c r="K36" s="15"/>
      <c r="L36" s="15"/>
    </row>
    <row r="37" spans="1:12" ht="281.25" customHeight="1" x14ac:dyDescent="0.3">
      <c r="A37" s="9" t="s">
        <v>90</v>
      </c>
      <c r="B37" s="8" t="s">
        <v>91</v>
      </c>
      <c r="C37" s="9" t="s">
        <v>53</v>
      </c>
      <c r="D37" s="9" t="s">
        <v>92</v>
      </c>
      <c r="E37" s="9" t="s">
        <v>93</v>
      </c>
      <c r="F37" s="9"/>
      <c r="G37" s="9" t="s">
        <v>54</v>
      </c>
      <c r="H37" s="3" t="s">
        <v>94</v>
      </c>
      <c r="I37" s="2">
        <v>10000</v>
      </c>
      <c r="J37" s="2">
        <v>10000</v>
      </c>
      <c r="K37" s="2">
        <v>0</v>
      </c>
      <c r="L37" s="2">
        <v>9900</v>
      </c>
    </row>
    <row r="38" spans="1:12" ht="151.9" customHeight="1" x14ac:dyDescent="0.3">
      <c r="A38" s="9"/>
      <c r="B38" s="8" t="s">
        <v>28</v>
      </c>
      <c r="C38" s="9"/>
      <c r="D38" s="9"/>
      <c r="E38" s="9"/>
      <c r="F38" s="9"/>
      <c r="G38" s="9"/>
      <c r="H38" s="3"/>
      <c r="I38" s="2"/>
      <c r="J38" s="2"/>
      <c r="K38" s="2"/>
      <c r="L38" s="2"/>
    </row>
    <row r="39" spans="1:12" ht="171.75" customHeight="1" x14ac:dyDescent="0.3">
      <c r="A39" s="9"/>
      <c r="B39" s="8" t="s">
        <v>29</v>
      </c>
      <c r="C39" s="9"/>
      <c r="D39" s="9"/>
      <c r="E39" s="9"/>
      <c r="F39" s="9"/>
      <c r="G39" s="9"/>
      <c r="H39" s="3"/>
      <c r="I39" s="2"/>
      <c r="J39" s="2"/>
      <c r="K39" s="2"/>
      <c r="L39" s="2"/>
    </row>
    <row r="40" spans="1:12" ht="387.75" customHeight="1" x14ac:dyDescent="0.3">
      <c r="A40" s="13" t="s">
        <v>95</v>
      </c>
      <c r="B40" s="16" t="s">
        <v>96</v>
      </c>
      <c r="C40" s="13" t="s">
        <v>53</v>
      </c>
      <c r="D40" s="13" t="s">
        <v>92</v>
      </c>
      <c r="E40" s="13" t="s">
        <v>93</v>
      </c>
      <c r="F40" s="13"/>
      <c r="G40" s="13" t="s">
        <v>54</v>
      </c>
      <c r="H40" s="20" t="s">
        <v>97</v>
      </c>
      <c r="I40" s="19">
        <v>330475.3</v>
      </c>
      <c r="J40" s="19">
        <v>344400.6</v>
      </c>
      <c r="K40" s="19">
        <v>243876.4</v>
      </c>
      <c r="L40" s="19">
        <v>269565.3</v>
      </c>
    </row>
    <row r="41" spans="1:12" ht="74.25" hidden="1" customHeight="1" x14ac:dyDescent="0.3">
      <c r="A41" s="15"/>
      <c r="B41" s="18"/>
      <c r="C41" s="15"/>
      <c r="D41" s="15"/>
      <c r="E41" s="15"/>
      <c r="F41" s="15"/>
      <c r="G41" s="15"/>
      <c r="H41" s="36"/>
      <c r="I41" s="15"/>
      <c r="J41" s="15"/>
      <c r="K41" s="15"/>
      <c r="L41" s="15"/>
    </row>
    <row r="42" spans="1:12" ht="158.25" customHeight="1" x14ac:dyDescent="0.3">
      <c r="A42" s="9"/>
      <c r="B42" s="8" t="s">
        <v>28</v>
      </c>
      <c r="C42" s="9"/>
      <c r="D42" s="9"/>
      <c r="E42" s="9"/>
      <c r="F42" s="9"/>
      <c r="G42" s="9"/>
      <c r="H42" s="3"/>
      <c r="I42" s="2"/>
      <c r="J42" s="2"/>
      <c r="K42" s="2"/>
      <c r="L42" s="2"/>
    </row>
    <row r="43" spans="1:12" ht="171.75" customHeight="1" x14ac:dyDescent="0.3">
      <c r="A43" s="9"/>
      <c r="B43" s="8" t="s">
        <v>29</v>
      </c>
      <c r="C43" s="9"/>
      <c r="D43" s="9"/>
      <c r="E43" s="9"/>
      <c r="F43" s="9"/>
      <c r="G43" s="9"/>
      <c r="H43" s="3"/>
      <c r="I43" s="2"/>
      <c r="J43" s="2"/>
      <c r="K43" s="2"/>
      <c r="L43" s="2"/>
    </row>
    <row r="44" spans="1:12" ht="246.75" customHeight="1" x14ac:dyDescent="0.3">
      <c r="A44" s="9" t="s">
        <v>98</v>
      </c>
      <c r="B44" s="8" t="s">
        <v>99</v>
      </c>
      <c r="C44" s="9" t="s">
        <v>53</v>
      </c>
      <c r="D44" s="9" t="s">
        <v>74</v>
      </c>
      <c r="E44" s="9" t="s">
        <v>93</v>
      </c>
      <c r="F44" s="9"/>
      <c r="G44" s="9" t="s">
        <v>54</v>
      </c>
      <c r="H44" s="10" t="s">
        <v>41</v>
      </c>
      <c r="I44" s="12">
        <v>10679.2</v>
      </c>
      <c r="J44" s="2">
        <v>10679.2</v>
      </c>
      <c r="K44" s="12">
        <f>1823.6+547.6+4068.7+362.2+347.7</f>
        <v>7149.7999999999993</v>
      </c>
      <c r="L44" s="12">
        <f>6670+3182+277.8+382.6</f>
        <v>10512.4</v>
      </c>
    </row>
    <row r="45" spans="1:12" ht="153" customHeight="1" x14ac:dyDescent="0.3">
      <c r="A45" s="9"/>
      <c r="B45" s="8" t="s">
        <v>28</v>
      </c>
      <c r="C45" s="9"/>
      <c r="D45" s="9"/>
      <c r="E45" s="9"/>
      <c r="F45" s="9"/>
      <c r="G45" s="9"/>
      <c r="H45" s="3"/>
      <c r="I45" s="2"/>
      <c r="J45" s="2"/>
      <c r="K45" s="2"/>
      <c r="L45" s="2"/>
    </row>
    <row r="46" spans="1:12" ht="168.75" customHeight="1" x14ac:dyDescent="0.3">
      <c r="A46" s="9"/>
      <c r="B46" s="8" t="s">
        <v>29</v>
      </c>
      <c r="C46" s="9"/>
      <c r="D46" s="9"/>
      <c r="E46" s="9"/>
      <c r="F46" s="9"/>
      <c r="G46" s="9"/>
      <c r="H46" s="3"/>
      <c r="I46" s="2"/>
      <c r="J46" s="2"/>
      <c r="K46" s="2"/>
      <c r="L46" s="2"/>
    </row>
    <row r="47" spans="1:12" ht="250.5" customHeight="1" x14ac:dyDescent="0.3">
      <c r="A47" s="9" t="s">
        <v>100</v>
      </c>
      <c r="B47" s="8" t="s">
        <v>101</v>
      </c>
      <c r="C47" s="9" t="s">
        <v>53</v>
      </c>
      <c r="D47" s="9" t="s">
        <v>74</v>
      </c>
      <c r="E47" s="9" t="s">
        <v>93</v>
      </c>
      <c r="F47" s="9"/>
      <c r="G47" s="9" t="s">
        <v>54</v>
      </c>
      <c r="H47" s="10" t="s">
        <v>42</v>
      </c>
      <c r="I47" s="12">
        <f>60241.6</f>
        <v>60241.599999999999</v>
      </c>
      <c r="J47" s="2">
        <v>45332.6</v>
      </c>
      <c r="K47" s="12">
        <f>14703.3+2911.2+10839.9+2734.5+2989.6</f>
        <v>34178.5</v>
      </c>
      <c r="L47" s="12">
        <f>27099.6+17614.5+2734.5+2989.6</f>
        <v>50438.2</v>
      </c>
    </row>
    <row r="48" spans="1:12" ht="156" customHeight="1" x14ac:dyDescent="0.3">
      <c r="A48" s="9"/>
      <c r="B48" s="8" t="s">
        <v>28</v>
      </c>
      <c r="C48" s="9"/>
      <c r="D48" s="9"/>
      <c r="E48" s="9"/>
      <c r="F48" s="9"/>
      <c r="G48" s="9"/>
      <c r="H48" s="3"/>
      <c r="I48" s="2"/>
      <c r="J48" s="2"/>
      <c r="K48" s="2"/>
      <c r="L48" s="2"/>
    </row>
    <row r="49" spans="1:12" ht="168.6" customHeight="1" x14ac:dyDescent="0.3">
      <c r="A49" s="9"/>
      <c r="B49" s="8" t="s">
        <v>29</v>
      </c>
      <c r="C49" s="9"/>
      <c r="D49" s="9"/>
      <c r="E49" s="9"/>
      <c r="F49" s="9"/>
      <c r="G49" s="9"/>
      <c r="H49" s="3"/>
      <c r="I49" s="2"/>
      <c r="J49" s="2"/>
      <c r="K49" s="2"/>
      <c r="L49" s="2"/>
    </row>
    <row r="50" spans="1:12" ht="409.6" customHeight="1" x14ac:dyDescent="0.3">
      <c r="A50" s="13" t="s">
        <v>102</v>
      </c>
      <c r="B50" s="16" t="s">
        <v>103</v>
      </c>
      <c r="C50" s="13" t="s">
        <v>53</v>
      </c>
      <c r="D50" s="13" t="s">
        <v>58</v>
      </c>
      <c r="E50" s="13" t="s">
        <v>59</v>
      </c>
      <c r="F50" s="13"/>
      <c r="G50" s="13" t="s">
        <v>54</v>
      </c>
      <c r="H50" s="20" t="s">
        <v>51</v>
      </c>
      <c r="I50" s="19">
        <v>281792.8</v>
      </c>
      <c r="J50" s="19">
        <v>281792.8</v>
      </c>
      <c r="K50" s="19">
        <v>154501.79999999999</v>
      </c>
      <c r="L50" s="19">
        <v>263047.09999999998</v>
      </c>
    </row>
    <row r="51" spans="1:12" ht="409.6" customHeight="1" x14ac:dyDescent="0.3">
      <c r="A51" s="14"/>
      <c r="B51" s="17"/>
      <c r="C51" s="14"/>
      <c r="D51" s="14"/>
      <c r="E51" s="14"/>
      <c r="F51" s="14"/>
      <c r="G51" s="14"/>
      <c r="H51" s="21"/>
      <c r="I51" s="14"/>
      <c r="J51" s="14"/>
      <c r="K51" s="14"/>
      <c r="L51" s="14"/>
    </row>
    <row r="52" spans="1:12" ht="0.75" hidden="1" customHeight="1" x14ac:dyDescent="0.3">
      <c r="A52" s="14"/>
      <c r="B52" s="17"/>
      <c r="C52" s="14"/>
      <c r="D52" s="14"/>
      <c r="E52" s="14"/>
      <c r="F52" s="14"/>
      <c r="G52" s="14"/>
      <c r="H52" s="21"/>
      <c r="I52" s="14"/>
      <c r="J52" s="14"/>
      <c r="K52" s="14"/>
      <c r="L52" s="14"/>
    </row>
    <row r="53" spans="1:12" ht="128.25" customHeight="1" x14ac:dyDescent="0.3">
      <c r="A53" s="15"/>
      <c r="B53" s="18"/>
      <c r="C53" s="15"/>
      <c r="D53" s="15"/>
      <c r="E53" s="15"/>
      <c r="F53" s="15"/>
      <c r="G53" s="15"/>
      <c r="H53" s="22"/>
      <c r="I53" s="15"/>
      <c r="J53" s="15"/>
      <c r="K53" s="15"/>
      <c r="L53" s="15"/>
    </row>
    <row r="54" spans="1:12" ht="227.25" customHeight="1" x14ac:dyDescent="0.3">
      <c r="A54" s="9" t="s">
        <v>104</v>
      </c>
      <c r="B54" s="8" t="s">
        <v>105</v>
      </c>
      <c r="C54" s="9" t="s">
        <v>53</v>
      </c>
      <c r="D54" s="9" t="s">
        <v>74</v>
      </c>
      <c r="E54" s="9" t="s">
        <v>63</v>
      </c>
      <c r="F54" s="9"/>
      <c r="G54" s="9" t="s">
        <v>54</v>
      </c>
      <c r="H54" s="10" t="s">
        <v>43</v>
      </c>
      <c r="I54" s="12">
        <v>47313.8</v>
      </c>
      <c r="J54" s="2">
        <v>47313.8</v>
      </c>
      <c r="K54" s="12">
        <v>9723</v>
      </c>
      <c r="L54" s="12">
        <f>43000+3289.1+358.6+117.2</f>
        <v>46764.899999999994</v>
      </c>
    </row>
    <row r="55" spans="1:12" ht="151.5" customHeight="1" x14ac:dyDescent="0.3">
      <c r="A55" s="9"/>
      <c r="B55" s="8" t="s">
        <v>28</v>
      </c>
      <c r="C55" s="9"/>
      <c r="D55" s="9"/>
      <c r="E55" s="9"/>
      <c r="F55" s="9"/>
      <c r="G55" s="9"/>
      <c r="H55" s="3"/>
      <c r="I55" s="2"/>
      <c r="J55" s="2"/>
      <c r="K55" s="2"/>
      <c r="L55" s="2"/>
    </row>
    <row r="56" spans="1:12" ht="168.6" customHeight="1" x14ac:dyDescent="0.3">
      <c r="A56" s="9"/>
      <c r="B56" s="8" t="s">
        <v>29</v>
      </c>
      <c r="C56" s="9"/>
      <c r="D56" s="9"/>
      <c r="E56" s="9"/>
      <c r="F56" s="9"/>
      <c r="G56" s="9"/>
      <c r="H56" s="3"/>
      <c r="I56" s="2"/>
      <c r="J56" s="2"/>
      <c r="K56" s="2"/>
      <c r="L56" s="2"/>
    </row>
    <row r="57" spans="1:12" ht="382.5" customHeight="1" x14ac:dyDescent="0.3">
      <c r="A57" s="9" t="s">
        <v>106</v>
      </c>
      <c r="B57" s="8" t="s">
        <v>107</v>
      </c>
      <c r="C57" s="9" t="s">
        <v>53</v>
      </c>
      <c r="D57" s="9" t="s">
        <v>74</v>
      </c>
      <c r="E57" s="9" t="s">
        <v>63</v>
      </c>
      <c r="F57" s="9"/>
      <c r="G57" s="9" t="s">
        <v>54</v>
      </c>
      <c r="H57" s="10" t="s">
        <v>50</v>
      </c>
      <c r="I57" s="12">
        <f>70043.6+44200+8150.4</f>
        <v>122394</v>
      </c>
      <c r="J57" s="12">
        <v>122394</v>
      </c>
      <c r="K57" s="12">
        <f>6544.3+1127+34850+81.6+19845</f>
        <v>62447.9</v>
      </c>
      <c r="L57" s="12">
        <f>113800+6544.3+1127+81.6</f>
        <v>121552.90000000001</v>
      </c>
    </row>
    <row r="58" spans="1:12" ht="153" customHeight="1" x14ac:dyDescent="0.3">
      <c r="A58" s="9"/>
      <c r="B58" s="8" t="s">
        <v>28</v>
      </c>
      <c r="C58" s="9"/>
      <c r="D58" s="9"/>
      <c r="E58" s="9"/>
      <c r="F58" s="9"/>
      <c r="G58" s="9"/>
      <c r="H58" s="3"/>
      <c r="I58" s="2"/>
      <c r="J58" s="2"/>
      <c r="K58" s="2"/>
      <c r="L58" s="2"/>
    </row>
    <row r="59" spans="1:12" ht="166.5" customHeight="1" x14ac:dyDescent="0.3">
      <c r="A59" s="9"/>
      <c r="B59" s="8" t="s">
        <v>29</v>
      </c>
      <c r="C59" s="9"/>
      <c r="D59" s="9"/>
      <c r="E59" s="9"/>
      <c r="F59" s="9"/>
      <c r="G59" s="9"/>
      <c r="H59" s="3"/>
      <c r="I59" s="2"/>
      <c r="J59" s="2"/>
      <c r="K59" s="2"/>
      <c r="L59" s="2"/>
    </row>
    <row r="60" spans="1:12" ht="293.25" customHeight="1" x14ac:dyDescent="0.3">
      <c r="A60" s="9" t="s">
        <v>108</v>
      </c>
      <c r="B60" s="8" t="s">
        <v>109</v>
      </c>
      <c r="C60" s="9" t="s">
        <v>53</v>
      </c>
      <c r="D60" s="9" t="s">
        <v>110</v>
      </c>
      <c r="E60" s="9" t="s">
        <v>111</v>
      </c>
      <c r="F60" s="9"/>
      <c r="G60" s="9" t="s">
        <v>54</v>
      </c>
      <c r="H60" s="3" t="s">
        <v>112</v>
      </c>
      <c r="I60" s="2">
        <v>39331</v>
      </c>
      <c r="J60" s="2">
        <v>39331</v>
      </c>
      <c r="K60" s="2">
        <v>35230.9</v>
      </c>
      <c r="L60" s="2">
        <v>28797</v>
      </c>
    </row>
    <row r="61" spans="1:12" ht="156" customHeight="1" x14ac:dyDescent="0.3">
      <c r="A61" s="9"/>
      <c r="B61" s="8" t="s">
        <v>28</v>
      </c>
      <c r="C61" s="9"/>
      <c r="D61" s="9"/>
      <c r="E61" s="9"/>
      <c r="F61" s="9"/>
      <c r="G61" s="9"/>
      <c r="H61" s="3"/>
      <c r="I61" s="2"/>
      <c r="J61" s="2"/>
      <c r="K61" s="2"/>
      <c r="L61" s="2"/>
    </row>
    <row r="62" spans="1:12" ht="168.75" customHeight="1" x14ac:dyDescent="0.3">
      <c r="A62" s="9"/>
      <c r="B62" s="8" t="s">
        <v>29</v>
      </c>
      <c r="C62" s="9"/>
      <c r="D62" s="9"/>
      <c r="E62" s="9"/>
      <c r="F62" s="9"/>
      <c r="G62" s="9"/>
      <c r="H62" s="3"/>
      <c r="I62" s="2"/>
      <c r="J62" s="2"/>
      <c r="K62" s="2"/>
      <c r="L62" s="2"/>
    </row>
    <row r="63" spans="1:12" ht="297.75" customHeight="1" x14ac:dyDescent="0.3">
      <c r="A63" s="9" t="s">
        <v>113</v>
      </c>
      <c r="B63" s="8" t="s">
        <v>114</v>
      </c>
      <c r="C63" s="9" t="s">
        <v>53</v>
      </c>
      <c r="D63" s="9" t="s">
        <v>115</v>
      </c>
      <c r="E63" s="9" t="s">
        <v>63</v>
      </c>
      <c r="F63" s="9"/>
      <c r="G63" s="9" t="s">
        <v>54</v>
      </c>
      <c r="H63" s="3" t="s">
        <v>116</v>
      </c>
      <c r="I63" s="2">
        <v>15600</v>
      </c>
      <c r="J63" s="2">
        <v>15600</v>
      </c>
      <c r="K63" s="2">
        <v>0</v>
      </c>
      <c r="L63" s="2">
        <v>15600</v>
      </c>
    </row>
    <row r="64" spans="1:12" ht="157.5" customHeight="1" x14ac:dyDescent="0.3">
      <c r="A64" s="9"/>
      <c r="B64" s="8" t="s">
        <v>28</v>
      </c>
      <c r="C64" s="9"/>
      <c r="D64" s="9"/>
      <c r="E64" s="9"/>
      <c r="F64" s="9"/>
      <c r="G64" s="9"/>
      <c r="H64" s="3"/>
      <c r="I64" s="2"/>
      <c r="J64" s="2"/>
      <c r="K64" s="2"/>
      <c r="L64" s="2"/>
    </row>
    <row r="65" spans="1:12" ht="173.25" customHeight="1" x14ac:dyDescent="0.3">
      <c r="A65" s="9"/>
      <c r="B65" s="8" t="s">
        <v>29</v>
      </c>
      <c r="C65" s="9"/>
      <c r="D65" s="9"/>
      <c r="E65" s="9"/>
      <c r="F65" s="9"/>
      <c r="G65" s="9"/>
      <c r="H65" s="3"/>
      <c r="I65" s="2"/>
      <c r="J65" s="2"/>
      <c r="K65" s="2"/>
      <c r="L65" s="2"/>
    </row>
    <row r="66" spans="1:12" ht="297.75" customHeight="1" x14ac:dyDescent="0.3">
      <c r="A66" s="9" t="s">
        <v>117</v>
      </c>
      <c r="B66" s="8" t="s">
        <v>118</v>
      </c>
      <c r="C66" s="9" t="s">
        <v>53</v>
      </c>
      <c r="D66" s="9" t="s">
        <v>110</v>
      </c>
      <c r="E66" s="9" t="s">
        <v>63</v>
      </c>
      <c r="F66" s="9"/>
      <c r="G66" s="9" t="s">
        <v>54</v>
      </c>
      <c r="H66" s="3" t="s">
        <v>119</v>
      </c>
      <c r="I66" s="2">
        <v>37154</v>
      </c>
      <c r="J66" s="2">
        <v>37154</v>
      </c>
      <c r="K66" s="2">
        <v>33135</v>
      </c>
      <c r="L66" s="2">
        <v>29888.7</v>
      </c>
    </row>
    <row r="67" spans="1:12" ht="151.9" customHeight="1" x14ac:dyDescent="0.3">
      <c r="A67" s="9"/>
      <c r="B67" s="8" t="s">
        <v>28</v>
      </c>
      <c r="C67" s="9"/>
      <c r="D67" s="9"/>
      <c r="E67" s="9"/>
      <c r="F67" s="9"/>
      <c r="G67" s="9"/>
      <c r="H67" s="3"/>
      <c r="I67" s="2"/>
      <c r="J67" s="2"/>
      <c r="K67" s="2"/>
      <c r="L67" s="2"/>
    </row>
    <row r="68" spans="1:12" ht="164.25" customHeight="1" x14ac:dyDescent="0.3">
      <c r="A68" s="9"/>
      <c r="B68" s="8" t="s">
        <v>29</v>
      </c>
      <c r="C68" s="9"/>
      <c r="D68" s="9"/>
      <c r="E68" s="9"/>
      <c r="F68" s="9"/>
      <c r="G68" s="9"/>
      <c r="H68" s="3"/>
      <c r="I68" s="2"/>
      <c r="J68" s="2"/>
      <c r="K68" s="2"/>
      <c r="L68" s="2"/>
    </row>
    <row r="69" spans="1:12" ht="258.75" customHeight="1" x14ac:dyDescent="0.3">
      <c r="A69" s="9" t="s">
        <v>120</v>
      </c>
      <c r="B69" s="8" t="s">
        <v>121</v>
      </c>
      <c r="C69" s="9" t="s">
        <v>53</v>
      </c>
      <c r="D69" s="9" t="s">
        <v>74</v>
      </c>
      <c r="E69" s="9" t="s">
        <v>122</v>
      </c>
      <c r="F69" s="9" t="s">
        <v>122</v>
      </c>
      <c r="G69" s="9" t="s">
        <v>54</v>
      </c>
      <c r="H69" s="10" t="s">
        <v>163</v>
      </c>
      <c r="I69" s="12">
        <v>20000</v>
      </c>
      <c r="J69" s="12">
        <v>20000</v>
      </c>
      <c r="K69" s="12">
        <f>6982.5+6982.5</f>
        <v>13965</v>
      </c>
      <c r="L69" s="12">
        <f>19950+493.6</f>
        <v>20443.599999999999</v>
      </c>
    </row>
    <row r="70" spans="1:12" ht="150.75" customHeight="1" x14ac:dyDescent="0.3">
      <c r="A70" s="9"/>
      <c r="B70" s="8" t="s">
        <v>28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ht="170.25" customHeight="1" x14ac:dyDescent="0.3">
      <c r="A71" s="9"/>
      <c r="B71" s="8" t="s">
        <v>29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409.6" customHeight="1" x14ac:dyDescent="0.3">
      <c r="A72" s="13" t="s">
        <v>123</v>
      </c>
      <c r="B72" s="16" t="s">
        <v>124</v>
      </c>
      <c r="C72" s="13" t="s">
        <v>53</v>
      </c>
      <c r="D72" s="13" t="s">
        <v>58</v>
      </c>
      <c r="E72" s="13" t="s">
        <v>59</v>
      </c>
      <c r="F72" s="13"/>
      <c r="G72" s="13" t="s">
        <v>54</v>
      </c>
      <c r="H72" s="20" t="s">
        <v>45</v>
      </c>
      <c r="I72" s="19">
        <v>666980.9</v>
      </c>
      <c r="J72" s="19">
        <v>666980.9</v>
      </c>
      <c r="K72" s="19">
        <v>411201.3</v>
      </c>
      <c r="L72" s="19">
        <v>565109.69999999995</v>
      </c>
    </row>
    <row r="73" spans="1:12" ht="409.6" customHeight="1" x14ac:dyDescent="0.3">
      <c r="A73" s="23"/>
      <c r="B73" s="33"/>
      <c r="C73" s="23"/>
      <c r="D73" s="23"/>
      <c r="E73" s="23"/>
      <c r="F73" s="23"/>
      <c r="G73" s="23"/>
      <c r="H73" s="35"/>
      <c r="I73" s="31"/>
      <c r="J73" s="31"/>
      <c r="K73" s="31"/>
      <c r="L73" s="31"/>
    </row>
    <row r="74" spans="1:12" ht="409.6" customHeight="1" x14ac:dyDescent="0.3">
      <c r="A74" s="23"/>
      <c r="B74" s="33"/>
      <c r="C74" s="23"/>
      <c r="D74" s="23"/>
      <c r="E74" s="23"/>
      <c r="F74" s="23"/>
      <c r="G74" s="23"/>
      <c r="H74" s="35"/>
      <c r="I74" s="31"/>
      <c r="J74" s="31"/>
      <c r="K74" s="31"/>
      <c r="L74" s="31"/>
    </row>
    <row r="75" spans="1:12" ht="409.6" customHeight="1" x14ac:dyDescent="0.3">
      <c r="A75" s="23"/>
      <c r="B75" s="33"/>
      <c r="C75" s="23"/>
      <c r="D75" s="23"/>
      <c r="E75" s="23"/>
      <c r="F75" s="23"/>
      <c r="G75" s="23"/>
      <c r="H75" s="35"/>
      <c r="I75" s="31"/>
      <c r="J75" s="31"/>
      <c r="K75" s="31"/>
      <c r="L75" s="31"/>
    </row>
    <row r="76" spans="1:12" ht="409.6" customHeight="1" x14ac:dyDescent="0.3">
      <c r="A76" s="23"/>
      <c r="B76" s="33"/>
      <c r="C76" s="23"/>
      <c r="D76" s="23"/>
      <c r="E76" s="23"/>
      <c r="F76" s="23"/>
      <c r="G76" s="23"/>
      <c r="H76" s="35"/>
      <c r="I76" s="31"/>
      <c r="J76" s="31"/>
      <c r="K76" s="31"/>
      <c r="L76" s="31"/>
    </row>
    <row r="77" spans="1:12" ht="165" customHeight="1" x14ac:dyDescent="0.3">
      <c r="A77" s="23"/>
      <c r="B77" s="33"/>
      <c r="C77" s="23"/>
      <c r="D77" s="23"/>
      <c r="E77" s="23"/>
      <c r="F77" s="23"/>
      <c r="G77" s="23"/>
      <c r="H77" s="35"/>
      <c r="I77" s="31"/>
      <c r="J77" s="31"/>
      <c r="K77" s="31"/>
      <c r="L77" s="31"/>
    </row>
    <row r="78" spans="1:12" ht="68.25" customHeight="1" x14ac:dyDescent="0.3">
      <c r="A78" s="23"/>
      <c r="B78" s="33"/>
      <c r="C78" s="23"/>
      <c r="D78" s="23"/>
      <c r="E78" s="23"/>
      <c r="F78" s="23"/>
      <c r="G78" s="23"/>
      <c r="H78" s="35"/>
      <c r="I78" s="31"/>
      <c r="J78" s="31"/>
      <c r="K78" s="31"/>
      <c r="L78" s="31"/>
    </row>
    <row r="79" spans="1:12" ht="62.25" customHeight="1" x14ac:dyDescent="0.3">
      <c r="A79" s="24"/>
      <c r="B79" s="34"/>
      <c r="C79" s="24"/>
      <c r="D79" s="24"/>
      <c r="E79" s="24"/>
      <c r="F79" s="24"/>
      <c r="G79" s="24"/>
      <c r="H79" s="36"/>
      <c r="I79" s="32"/>
      <c r="J79" s="32"/>
      <c r="K79" s="32"/>
      <c r="L79" s="32"/>
    </row>
    <row r="80" spans="1:12" ht="409.5" customHeight="1" x14ac:dyDescent="0.3">
      <c r="A80" s="13" t="s">
        <v>125</v>
      </c>
      <c r="B80" s="16" t="s">
        <v>126</v>
      </c>
      <c r="C80" s="13" t="s">
        <v>53</v>
      </c>
      <c r="D80" s="13" t="s">
        <v>127</v>
      </c>
      <c r="E80" s="13" t="s">
        <v>63</v>
      </c>
      <c r="F80" s="13"/>
      <c r="G80" s="13" t="s">
        <v>54</v>
      </c>
      <c r="H80" s="20" t="s">
        <v>128</v>
      </c>
      <c r="I80" s="25">
        <v>158791.6</v>
      </c>
      <c r="J80" s="28">
        <v>135534.20000000001</v>
      </c>
      <c r="K80" s="19">
        <v>101390.39999999999</v>
      </c>
      <c r="L80" s="19">
        <v>96682.1</v>
      </c>
    </row>
    <row r="81" spans="1:12" ht="240" customHeight="1" x14ac:dyDescent="0.3">
      <c r="A81" s="23"/>
      <c r="B81" s="33"/>
      <c r="C81" s="23"/>
      <c r="D81" s="23"/>
      <c r="E81" s="23"/>
      <c r="F81" s="23"/>
      <c r="G81" s="23"/>
      <c r="H81" s="35"/>
      <c r="I81" s="26"/>
      <c r="J81" s="29"/>
      <c r="K81" s="31"/>
      <c r="L81" s="31"/>
    </row>
    <row r="82" spans="1:12" ht="105.75" customHeight="1" x14ac:dyDescent="0.3">
      <c r="A82" s="24"/>
      <c r="B82" s="34"/>
      <c r="C82" s="24"/>
      <c r="D82" s="24"/>
      <c r="E82" s="24"/>
      <c r="F82" s="24"/>
      <c r="G82" s="24"/>
      <c r="H82" s="36"/>
      <c r="I82" s="27"/>
      <c r="J82" s="30"/>
      <c r="K82" s="32"/>
      <c r="L82" s="32"/>
    </row>
    <row r="83" spans="1:12" ht="155.25" customHeight="1" x14ac:dyDescent="0.3">
      <c r="A83" s="9"/>
      <c r="B83" s="8" t="s">
        <v>28</v>
      </c>
      <c r="C83" s="9"/>
      <c r="D83" s="9"/>
      <c r="E83" s="9"/>
      <c r="F83" s="9"/>
      <c r="G83" s="9"/>
      <c r="H83" s="3"/>
      <c r="I83" s="2"/>
      <c r="J83" s="2"/>
      <c r="K83" s="2"/>
      <c r="L83" s="2"/>
    </row>
    <row r="84" spans="1:12" ht="172.5" customHeight="1" x14ac:dyDescent="0.3">
      <c r="A84" s="9"/>
      <c r="B84" s="8" t="s">
        <v>29</v>
      </c>
      <c r="C84" s="9"/>
      <c r="D84" s="9"/>
      <c r="E84" s="9"/>
      <c r="F84" s="9"/>
      <c r="G84" s="9"/>
      <c r="H84" s="3"/>
      <c r="I84" s="2"/>
      <c r="J84" s="2"/>
      <c r="K84" s="2"/>
      <c r="L84" s="2"/>
    </row>
    <row r="85" spans="1:12" ht="409.6" customHeight="1" x14ac:dyDescent="0.3">
      <c r="A85" s="13" t="s">
        <v>129</v>
      </c>
      <c r="B85" s="16" t="s">
        <v>130</v>
      </c>
      <c r="C85" s="13" t="s">
        <v>53</v>
      </c>
      <c r="D85" s="13" t="s">
        <v>127</v>
      </c>
      <c r="E85" s="13" t="s">
        <v>63</v>
      </c>
      <c r="F85" s="13"/>
      <c r="G85" s="13" t="s">
        <v>54</v>
      </c>
      <c r="H85" s="20" t="s">
        <v>36</v>
      </c>
      <c r="I85" s="19">
        <v>393729.6</v>
      </c>
      <c r="J85" s="19">
        <v>427820.1</v>
      </c>
      <c r="K85" s="19">
        <v>267031</v>
      </c>
      <c r="L85" s="19">
        <v>365237.5</v>
      </c>
    </row>
    <row r="86" spans="1:12" ht="409.6" customHeight="1" x14ac:dyDescent="0.3">
      <c r="A86" s="23"/>
      <c r="B86" s="33"/>
      <c r="C86" s="23"/>
      <c r="D86" s="23"/>
      <c r="E86" s="23"/>
      <c r="F86" s="23"/>
      <c r="G86" s="23"/>
      <c r="H86" s="35"/>
      <c r="I86" s="31"/>
      <c r="J86" s="31"/>
      <c r="K86" s="31"/>
      <c r="L86" s="31"/>
    </row>
    <row r="87" spans="1:12" ht="111" customHeight="1" x14ac:dyDescent="0.3">
      <c r="A87" s="23"/>
      <c r="B87" s="33"/>
      <c r="C87" s="23"/>
      <c r="D87" s="23"/>
      <c r="E87" s="23"/>
      <c r="F87" s="23"/>
      <c r="G87" s="23"/>
      <c r="H87" s="35"/>
      <c r="I87" s="31"/>
      <c r="J87" s="31"/>
      <c r="K87" s="31"/>
      <c r="L87" s="31"/>
    </row>
    <row r="88" spans="1:12" ht="105.75" customHeight="1" x14ac:dyDescent="0.3">
      <c r="A88" s="23"/>
      <c r="B88" s="33"/>
      <c r="C88" s="23"/>
      <c r="D88" s="23"/>
      <c r="E88" s="23"/>
      <c r="F88" s="23"/>
      <c r="G88" s="23"/>
      <c r="H88" s="35"/>
      <c r="I88" s="31"/>
      <c r="J88" s="31"/>
      <c r="K88" s="31"/>
      <c r="L88" s="31"/>
    </row>
    <row r="89" spans="1:12" ht="63.75" hidden="1" customHeight="1" x14ac:dyDescent="0.3">
      <c r="A89" s="24"/>
      <c r="B89" s="34"/>
      <c r="C89" s="24"/>
      <c r="D89" s="24"/>
      <c r="E89" s="24"/>
      <c r="F89" s="24"/>
      <c r="G89" s="24"/>
      <c r="H89" s="36"/>
      <c r="I89" s="32"/>
      <c r="J89" s="32"/>
      <c r="K89" s="32"/>
      <c r="L89" s="32"/>
    </row>
    <row r="90" spans="1:12" ht="154.5" customHeight="1" x14ac:dyDescent="0.3">
      <c r="A90" s="9"/>
      <c r="B90" s="8" t="s">
        <v>28</v>
      </c>
      <c r="C90" s="9"/>
      <c r="D90" s="9"/>
      <c r="E90" s="9"/>
      <c r="F90" s="9"/>
      <c r="G90" s="9"/>
      <c r="H90" s="3"/>
      <c r="I90" s="2"/>
      <c r="J90" s="2"/>
      <c r="K90" s="2"/>
      <c r="L90" s="2"/>
    </row>
    <row r="91" spans="1:12" ht="167.25" customHeight="1" x14ac:dyDescent="0.3">
      <c r="A91" s="9"/>
      <c r="B91" s="8" t="s">
        <v>29</v>
      </c>
      <c r="C91" s="9"/>
      <c r="D91" s="9"/>
      <c r="E91" s="9"/>
      <c r="F91" s="9"/>
      <c r="G91" s="9"/>
      <c r="H91" s="3"/>
      <c r="I91" s="2"/>
      <c r="J91" s="2"/>
      <c r="K91" s="2"/>
      <c r="L91" s="2"/>
    </row>
    <row r="92" spans="1:12" ht="324" customHeight="1" x14ac:dyDescent="0.3">
      <c r="A92" s="13" t="s">
        <v>131</v>
      </c>
      <c r="B92" s="16" t="s">
        <v>132</v>
      </c>
      <c r="C92" s="13" t="s">
        <v>53</v>
      </c>
      <c r="D92" s="13" t="s">
        <v>127</v>
      </c>
      <c r="E92" s="13" t="s">
        <v>63</v>
      </c>
      <c r="F92" s="13"/>
      <c r="G92" s="13" t="s">
        <v>54</v>
      </c>
      <c r="H92" s="20" t="s">
        <v>37</v>
      </c>
      <c r="I92" s="19">
        <v>15035.3</v>
      </c>
      <c r="J92" s="19">
        <v>4035.1</v>
      </c>
      <c r="K92" s="19">
        <v>9061.7000000000007</v>
      </c>
      <c r="L92" s="19">
        <v>13609.8</v>
      </c>
    </row>
    <row r="93" spans="1:12" ht="24.75" customHeight="1" x14ac:dyDescent="0.3">
      <c r="A93" s="24"/>
      <c r="B93" s="34"/>
      <c r="C93" s="24"/>
      <c r="D93" s="24"/>
      <c r="E93" s="24"/>
      <c r="F93" s="24"/>
      <c r="G93" s="24"/>
      <c r="H93" s="36"/>
      <c r="I93" s="32"/>
      <c r="J93" s="32"/>
      <c r="K93" s="32"/>
      <c r="L93" s="32"/>
    </row>
    <row r="94" spans="1:12" ht="158.25" customHeight="1" x14ac:dyDescent="0.3">
      <c r="A94" s="9"/>
      <c r="B94" s="8" t="s">
        <v>28</v>
      </c>
      <c r="C94" s="9"/>
      <c r="D94" s="9"/>
      <c r="E94" s="9"/>
      <c r="F94" s="9"/>
      <c r="G94" s="9"/>
      <c r="H94" s="3"/>
      <c r="I94" s="2"/>
      <c r="J94" s="2"/>
      <c r="K94" s="2"/>
      <c r="L94" s="2"/>
    </row>
    <row r="95" spans="1:12" ht="171" customHeight="1" x14ac:dyDescent="0.3">
      <c r="A95" s="9"/>
      <c r="B95" s="8" t="s">
        <v>29</v>
      </c>
      <c r="C95" s="9"/>
      <c r="D95" s="9"/>
      <c r="E95" s="9"/>
      <c r="F95" s="9"/>
      <c r="G95" s="9"/>
      <c r="H95" s="3"/>
      <c r="I95" s="2"/>
      <c r="J95" s="2"/>
      <c r="K95" s="2"/>
      <c r="L95" s="2"/>
    </row>
    <row r="96" spans="1:12" ht="409.6" customHeight="1" x14ac:dyDescent="0.3">
      <c r="A96" s="13" t="s">
        <v>133</v>
      </c>
      <c r="B96" s="16" t="s">
        <v>134</v>
      </c>
      <c r="C96" s="13" t="s">
        <v>53</v>
      </c>
      <c r="D96" s="13" t="s">
        <v>80</v>
      </c>
      <c r="E96" s="13" t="s">
        <v>111</v>
      </c>
      <c r="F96" s="13"/>
      <c r="G96" s="13" t="s">
        <v>54</v>
      </c>
      <c r="H96" s="43" t="s">
        <v>46</v>
      </c>
      <c r="I96" s="19">
        <v>93205.1</v>
      </c>
      <c r="J96" s="19">
        <v>95250.8</v>
      </c>
      <c r="K96" s="19">
        <v>29914.6</v>
      </c>
      <c r="L96" s="19">
        <v>85776.7</v>
      </c>
    </row>
    <row r="97" spans="1:12" ht="409.6" customHeight="1" x14ac:dyDescent="0.3">
      <c r="A97" s="23"/>
      <c r="B97" s="33"/>
      <c r="C97" s="23"/>
      <c r="D97" s="23"/>
      <c r="E97" s="23"/>
      <c r="F97" s="23"/>
      <c r="G97" s="23"/>
      <c r="H97" s="46"/>
      <c r="I97" s="31"/>
      <c r="J97" s="31"/>
      <c r="K97" s="31"/>
      <c r="L97" s="31"/>
    </row>
    <row r="98" spans="1:12" ht="95.25" customHeight="1" x14ac:dyDescent="0.3">
      <c r="A98" s="24"/>
      <c r="B98" s="34"/>
      <c r="C98" s="24"/>
      <c r="D98" s="24"/>
      <c r="E98" s="24"/>
      <c r="F98" s="24"/>
      <c r="G98" s="24"/>
      <c r="H98" s="44"/>
      <c r="I98" s="32"/>
      <c r="J98" s="32"/>
      <c r="K98" s="32"/>
      <c r="L98" s="32"/>
    </row>
    <row r="99" spans="1:12" ht="168.75" customHeight="1" x14ac:dyDescent="0.3">
      <c r="A99" s="9"/>
      <c r="B99" s="8" t="s">
        <v>28</v>
      </c>
      <c r="C99" s="9"/>
      <c r="D99" s="9"/>
      <c r="E99" s="9"/>
      <c r="F99" s="9"/>
      <c r="G99" s="9"/>
      <c r="H99" s="3"/>
      <c r="I99" s="2"/>
      <c r="J99" s="2"/>
      <c r="K99" s="2"/>
      <c r="L99" s="2"/>
    </row>
    <row r="100" spans="1:12" ht="177" customHeight="1" x14ac:dyDescent="0.3">
      <c r="A100" s="9"/>
      <c r="B100" s="8" t="s">
        <v>29</v>
      </c>
      <c r="C100" s="9"/>
      <c r="D100" s="9"/>
      <c r="E100" s="9"/>
      <c r="F100" s="9"/>
      <c r="G100" s="9"/>
      <c r="H100" s="3"/>
      <c r="I100" s="2"/>
      <c r="J100" s="2"/>
      <c r="K100" s="2"/>
      <c r="L100" s="2"/>
    </row>
    <row r="101" spans="1:12" ht="325.5" customHeight="1" x14ac:dyDescent="0.3">
      <c r="A101" s="9" t="s">
        <v>135</v>
      </c>
      <c r="B101" s="8" t="s">
        <v>136</v>
      </c>
      <c r="C101" s="9" t="s">
        <v>53</v>
      </c>
      <c r="D101" s="9" t="s">
        <v>137</v>
      </c>
      <c r="E101" s="9" t="s">
        <v>138</v>
      </c>
      <c r="F101" s="9"/>
      <c r="G101" s="9" t="s">
        <v>54</v>
      </c>
      <c r="H101" s="3" t="s">
        <v>139</v>
      </c>
      <c r="I101" s="2">
        <v>6219.3</v>
      </c>
      <c r="J101" s="2">
        <v>4340.7</v>
      </c>
      <c r="K101" s="2">
        <v>3803.6</v>
      </c>
      <c r="L101" s="2">
        <v>3803.6</v>
      </c>
    </row>
    <row r="102" spans="1:12" ht="163.5" customHeight="1" x14ac:dyDescent="0.3">
      <c r="A102" s="9"/>
      <c r="B102" s="8" t="s">
        <v>28</v>
      </c>
      <c r="C102" s="9"/>
      <c r="D102" s="9"/>
      <c r="E102" s="9"/>
      <c r="F102" s="9"/>
      <c r="G102" s="9"/>
      <c r="H102" s="3"/>
      <c r="I102" s="2"/>
      <c r="J102" s="2"/>
      <c r="K102" s="2"/>
      <c r="L102" s="2"/>
    </row>
    <row r="103" spans="1:12" ht="183.75" customHeight="1" x14ac:dyDescent="0.3">
      <c r="A103" s="9"/>
      <c r="B103" s="8" t="s">
        <v>29</v>
      </c>
      <c r="C103" s="9"/>
      <c r="D103" s="9"/>
      <c r="E103" s="9"/>
      <c r="F103" s="9"/>
      <c r="G103" s="9"/>
      <c r="H103" s="3"/>
      <c r="I103" s="2"/>
      <c r="J103" s="2"/>
      <c r="K103" s="2"/>
      <c r="L103" s="2"/>
    </row>
    <row r="104" spans="1:12" ht="409.6" customHeight="1" x14ac:dyDescent="0.3">
      <c r="A104" s="13" t="s">
        <v>140</v>
      </c>
      <c r="B104" s="16" t="s">
        <v>141</v>
      </c>
      <c r="C104" s="13" t="s">
        <v>53</v>
      </c>
      <c r="D104" s="13" t="s">
        <v>58</v>
      </c>
      <c r="E104" s="13" t="s">
        <v>59</v>
      </c>
      <c r="F104" s="13"/>
      <c r="G104" s="13" t="s">
        <v>54</v>
      </c>
      <c r="H104" s="20" t="s">
        <v>38</v>
      </c>
      <c r="I104" s="19">
        <v>299989.40000000002</v>
      </c>
      <c r="J104" s="19">
        <v>299989.40000000002</v>
      </c>
      <c r="K104" s="19">
        <v>191225.1</v>
      </c>
      <c r="L104" s="19">
        <v>208889.1</v>
      </c>
    </row>
    <row r="105" spans="1:12" ht="409.6" customHeight="1" x14ac:dyDescent="0.3">
      <c r="A105" s="23"/>
      <c r="B105" s="33"/>
      <c r="C105" s="23"/>
      <c r="D105" s="23"/>
      <c r="E105" s="23"/>
      <c r="F105" s="23"/>
      <c r="G105" s="23"/>
      <c r="H105" s="35"/>
      <c r="I105" s="31"/>
      <c r="J105" s="31"/>
      <c r="K105" s="31"/>
      <c r="L105" s="31"/>
    </row>
    <row r="106" spans="1:12" ht="362.25" customHeight="1" x14ac:dyDescent="0.3">
      <c r="A106" s="23"/>
      <c r="B106" s="33"/>
      <c r="C106" s="23"/>
      <c r="D106" s="23"/>
      <c r="E106" s="23"/>
      <c r="F106" s="23"/>
      <c r="G106" s="23"/>
      <c r="H106" s="35"/>
      <c r="I106" s="31"/>
      <c r="J106" s="31"/>
      <c r="K106" s="31"/>
      <c r="L106" s="31"/>
    </row>
    <row r="107" spans="1:12" ht="0.75" hidden="1" customHeight="1" x14ac:dyDescent="0.3">
      <c r="A107" s="23"/>
      <c r="B107" s="33"/>
      <c r="C107" s="23"/>
      <c r="D107" s="23"/>
      <c r="E107" s="23"/>
      <c r="F107" s="23"/>
      <c r="G107" s="23"/>
      <c r="H107" s="35"/>
      <c r="I107" s="31"/>
      <c r="J107" s="31"/>
      <c r="K107" s="31"/>
      <c r="L107" s="31"/>
    </row>
    <row r="108" spans="1:12" ht="0.75" customHeight="1" x14ac:dyDescent="0.3">
      <c r="A108" s="24"/>
      <c r="B108" s="34"/>
      <c r="C108" s="24"/>
      <c r="D108" s="24"/>
      <c r="E108" s="24"/>
      <c r="F108" s="24"/>
      <c r="G108" s="24"/>
      <c r="H108" s="36"/>
      <c r="I108" s="32"/>
      <c r="J108" s="32"/>
      <c r="K108" s="32"/>
      <c r="L108" s="32"/>
    </row>
    <row r="109" spans="1:12" ht="409.6" customHeight="1" x14ac:dyDescent="0.3">
      <c r="A109" s="13" t="s">
        <v>142</v>
      </c>
      <c r="B109" s="16" t="s">
        <v>143</v>
      </c>
      <c r="C109" s="13" t="s">
        <v>53</v>
      </c>
      <c r="D109" s="13" t="s">
        <v>144</v>
      </c>
      <c r="E109" s="13" t="s">
        <v>63</v>
      </c>
      <c r="F109" s="13"/>
      <c r="G109" s="13" t="s">
        <v>54</v>
      </c>
      <c r="H109" s="20" t="s">
        <v>44</v>
      </c>
      <c r="I109" s="19">
        <v>288989.40000000002</v>
      </c>
      <c r="J109" s="19">
        <v>288989.40000000002</v>
      </c>
      <c r="K109" s="19">
        <v>186977.1</v>
      </c>
      <c r="L109" s="19">
        <v>203459.1</v>
      </c>
    </row>
    <row r="110" spans="1:12" ht="409.6" customHeight="1" x14ac:dyDescent="0.3">
      <c r="A110" s="23"/>
      <c r="B110" s="33"/>
      <c r="C110" s="23"/>
      <c r="D110" s="23"/>
      <c r="E110" s="23"/>
      <c r="F110" s="23"/>
      <c r="G110" s="23"/>
      <c r="H110" s="35"/>
      <c r="I110" s="31"/>
      <c r="J110" s="31"/>
      <c r="K110" s="31"/>
      <c r="L110" s="31"/>
    </row>
    <row r="111" spans="1:12" ht="184.5" customHeight="1" x14ac:dyDescent="0.3">
      <c r="A111" s="23"/>
      <c r="B111" s="33"/>
      <c r="C111" s="23"/>
      <c r="D111" s="23"/>
      <c r="E111" s="23"/>
      <c r="F111" s="23"/>
      <c r="G111" s="23"/>
      <c r="H111" s="35"/>
      <c r="I111" s="31"/>
      <c r="J111" s="31"/>
      <c r="K111" s="31"/>
      <c r="L111" s="31"/>
    </row>
    <row r="112" spans="1:12" ht="57" customHeight="1" x14ac:dyDescent="0.3">
      <c r="A112" s="24"/>
      <c r="B112" s="34"/>
      <c r="C112" s="24"/>
      <c r="D112" s="24"/>
      <c r="E112" s="24"/>
      <c r="F112" s="24"/>
      <c r="G112" s="24"/>
      <c r="H112" s="36"/>
      <c r="I112" s="32"/>
      <c r="J112" s="32"/>
      <c r="K112" s="32"/>
      <c r="L112" s="32"/>
    </row>
    <row r="113" spans="1:12" ht="161.25" customHeight="1" x14ac:dyDescent="0.3">
      <c r="A113" s="9"/>
      <c r="B113" s="8" t="s">
        <v>28</v>
      </c>
      <c r="C113" s="9"/>
      <c r="D113" s="9"/>
      <c r="E113" s="9"/>
      <c r="F113" s="9"/>
      <c r="G113" s="9"/>
      <c r="H113" s="3"/>
      <c r="I113" s="2"/>
      <c r="J113" s="2"/>
      <c r="K113" s="2"/>
      <c r="L113" s="2"/>
    </row>
    <row r="114" spans="1:12" ht="177" customHeight="1" x14ac:dyDescent="0.3">
      <c r="A114" s="9"/>
      <c r="B114" s="8" t="s">
        <v>29</v>
      </c>
      <c r="C114" s="9"/>
      <c r="D114" s="9"/>
      <c r="E114" s="9"/>
      <c r="F114" s="9"/>
      <c r="G114" s="9"/>
      <c r="H114" s="3"/>
      <c r="I114" s="2"/>
      <c r="J114" s="2"/>
      <c r="K114" s="2"/>
      <c r="L114" s="2"/>
    </row>
    <row r="115" spans="1:12" ht="409.6" customHeight="1" x14ac:dyDescent="0.3">
      <c r="A115" s="13" t="s">
        <v>145</v>
      </c>
      <c r="B115" s="16" t="s">
        <v>146</v>
      </c>
      <c r="C115" s="13" t="s">
        <v>53</v>
      </c>
      <c r="D115" s="13" t="s">
        <v>144</v>
      </c>
      <c r="E115" s="13" t="s">
        <v>63</v>
      </c>
      <c r="F115" s="13"/>
      <c r="G115" s="13" t="s">
        <v>54</v>
      </c>
      <c r="H115" s="20" t="s">
        <v>39</v>
      </c>
      <c r="I115" s="19">
        <v>11000</v>
      </c>
      <c r="J115" s="19">
        <v>11000</v>
      </c>
      <c r="K115" s="19">
        <v>4248</v>
      </c>
      <c r="L115" s="19">
        <v>5430</v>
      </c>
    </row>
    <row r="116" spans="1:12" ht="149.25" customHeight="1" x14ac:dyDescent="0.3">
      <c r="A116" s="24"/>
      <c r="B116" s="34"/>
      <c r="C116" s="24"/>
      <c r="D116" s="24"/>
      <c r="E116" s="24"/>
      <c r="F116" s="24"/>
      <c r="G116" s="24"/>
      <c r="H116" s="22"/>
      <c r="I116" s="32"/>
      <c r="J116" s="32"/>
      <c r="K116" s="32"/>
      <c r="L116" s="32"/>
    </row>
    <row r="117" spans="1:12" ht="161.25" customHeight="1" x14ac:dyDescent="0.3">
      <c r="A117" s="9"/>
      <c r="B117" s="8" t="s">
        <v>28</v>
      </c>
      <c r="C117" s="9"/>
      <c r="D117" s="9"/>
      <c r="E117" s="9"/>
      <c r="F117" s="9"/>
      <c r="G117" s="9"/>
      <c r="H117" s="3"/>
      <c r="I117" s="2"/>
      <c r="J117" s="2"/>
      <c r="K117" s="2"/>
      <c r="L117" s="2"/>
    </row>
    <row r="118" spans="1:12" ht="174.75" customHeight="1" x14ac:dyDescent="0.3">
      <c r="A118" s="9"/>
      <c r="B118" s="8" t="s">
        <v>29</v>
      </c>
      <c r="C118" s="9"/>
      <c r="D118" s="9"/>
      <c r="E118" s="9"/>
      <c r="F118" s="9"/>
      <c r="G118" s="9"/>
      <c r="H118" s="3"/>
      <c r="I118" s="2"/>
      <c r="J118" s="2"/>
      <c r="K118" s="2"/>
      <c r="L118" s="2"/>
    </row>
    <row r="119" spans="1:12" ht="409.6" customHeight="1" x14ac:dyDescent="0.3">
      <c r="A119" s="13" t="s">
        <v>147</v>
      </c>
      <c r="B119" s="16" t="s">
        <v>148</v>
      </c>
      <c r="C119" s="13" t="s">
        <v>53</v>
      </c>
      <c r="D119" s="13" t="s">
        <v>58</v>
      </c>
      <c r="E119" s="13" t="s">
        <v>89</v>
      </c>
      <c r="F119" s="13"/>
      <c r="G119" s="13" t="s">
        <v>54</v>
      </c>
      <c r="H119" s="20" t="s">
        <v>35</v>
      </c>
      <c r="I119" s="19">
        <v>1292410.2</v>
      </c>
      <c r="J119" s="19">
        <v>1358842.5</v>
      </c>
      <c r="K119" s="19">
        <v>901346.68</v>
      </c>
      <c r="L119" s="19">
        <v>1210466.57</v>
      </c>
    </row>
    <row r="120" spans="1:12" ht="91.5" customHeight="1" x14ac:dyDescent="0.3">
      <c r="A120" s="24"/>
      <c r="B120" s="34"/>
      <c r="C120" s="24"/>
      <c r="D120" s="24"/>
      <c r="E120" s="24"/>
      <c r="F120" s="24"/>
      <c r="G120" s="24"/>
      <c r="H120" s="22"/>
      <c r="I120" s="32"/>
      <c r="J120" s="32"/>
      <c r="K120" s="32"/>
      <c r="L120" s="32"/>
    </row>
    <row r="121" spans="1:12" ht="237.75" customHeight="1" x14ac:dyDescent="0.3">
      <c r="A121" s="9" t="s">
        <v>149</v>
      </c>
      <c r="B121" s="8" t="s">
        <v>150</v>
      </c>
      <c r="C121" s="9" t="s">
        <v>53</v>
      </c>
      <c r="D121" s="9" t="s">
        <v>151</v>
      </c>
      <c r="E121" s="9" t="s">
        <v>93</v>
      </c>
      <c r="F121" s="9"/>
      <c r="G121" s="9" t="s">
        <v>54</v>
      </c>
      <c r="H121" s="3" t="s">
        <v>152</v>
      </c>
      <c r="I121" s="2">
        <v>37684.959999999999</v>
      </c>
      <c r="J121" s="2">
        <v>39622.5</v>
      </c>
      <c r="K121" s="2">
        <v>21420.82</v>
      </c>
      <c r="L121" s="2">
        <v>23220</v>
      </c>
    </row>
    <row r="122" spans="1:12" ht="164.25" customHeight="1" x14ac:dyDescent="0.3">
      <c r="A122" s="9"/>
      <c r="B122" s="8" t="s">
        <v>28</v>
      </c>
      <c r="C122" s="9"/>
      <c r="D122" s="9"/>
      <c r="E122" s="9"/>
      <c r="F122" s="9"/>
      <c r="G122" s="9"/>
      <c r="H122" s="3"/>
      <c r="I122" s="2"/>
      <c r="J122" s="2"/>
      <c r="K122" s="2"/>
      <c r="L122" s="2"/>
    </row>
    <row r="123" spans="1:12" ht="177" customHeight="1" x14ac:dyDescent="0.3">
      <c r="A123" s="9"/>
      <c r="B123" s="8" t="s">
        <v>29</v>
      </c>
      <c r="C123" s="9"/>
      <c r="D123" s="9"/>
      <c r="E123" s="9"/>
      <c r="F123" s="9"/>
      <c r="G123" s="9"/>
      <c r="H123" s="3"/>
      <c r="I123" s="2"/>
      <c r="J123" s="2"/>
      <c r="K123" s="2"/>
      <c r="L123" s="2"/>
    </row>
    <row r="124" spans="1:12" ht="370.5" customHeight="1" x14ac:dyDescent="0.3">
      <c r="A124" s="13" t="s">
        <v>153</v>
      </c>
      <c r="B124" s="16" t="s">
        <v>154</v>
      </c>
      <c r="C124" s="13" t="s">
        <v>53</v>
      </c>
      <c r="D124" s="13" t="s">
        <v>74</v>
      </c>
      <c r="E124" s="13" t="s">
        <v>93</v>
      </c>
      <c r="F124" s="13"/>
      <c r="G124" s="13" t="s">
        <v>54</v>
      </c>
      <c r="H124" s="20" t="s">
        <v>34</v>
      </c>
      <c r="I124" s="19">
        <v>1099812.45</v>
      </c>
      <c r="J124" s="19">
        <v>1156342.5</v>
      </c>
      <c r="K124" s="19">
        <v>810742.81</v>
      </c>
      <c r="L124" s="19">
        <v>1099812.45</v>
      </c>
    </row>
    <row r="125" spans="1:12" ht="14.25" customHeight="1" x14ac:dyDescent="0.3">
      <c r="A125" s="24"/>
      <c r="B125" s="34"/>
      <c r="C125" s="24"/>
      <c r="D125" s="24"/>
      <c r="E125" s="24"/>
      <c r="F125" s="24"/>
      <c r="G125" s="24"/>
      <c r="H125" s="22"/>
      <c r="I125" s="32"/>
      <c r="J125" s="32"/>
      <c r="K125" s="32"/>
      <c r="L125" s="32"/>
    </row>
    <row r="126" spans="1:12" ht="157.5" customHeight="1" x14ac:dyDescent="0.3">
      <c r="A126" s="9"/>
      <c r="B126" s="8" t="s">
        <v>28</v>
      </c>
      <c r="C126" s="9"/>
      <c r="D126" s="9"/>
      <c r="E126" s="9"/>
      <c r="F126" s="9"/>
      <c r="G126" s="9"/>
      <c r="H126" s="3"/>
      <c r="I126" s="2"/>
      <c r="J126" s="2"/>
      <c r="K126" s="2"/>
      <c r="L126" s="2"/>
    </row>
    <row r="127" spans="1:12" ht="171" customHeight="1" x14ac:dyDescent="0.3">
      <c r="A127" s="9"/>
      <c r="B127" s="8" t="s">
        <v>29</v>
      </c>
      <c r="C127" s="9"/>
      <c r="D127" s="9"/>
      <c r="E127" s="9"/>
      <c r="F127" s="9"/>
      <c r="G127" s="9"/>
      <c r="H127" s="3"/>
      <c r="I127" s="2"/>
      <c r="J127" s="2"/>
      <c r="K127" s="2"/>
      <c r="L127" s="2"/>
    </row>
    <row r="128" spans="1:12" ht="278.25" customHeight="1" x14ac:dyDescent="0.3">
      <c r="A128" s="9" t="s">
        <v>155</v>
      </c>
      <c r="B128" s="8" t="s">
        <v>156</v>
      </c>
      <c r="C128" s="9" t="s">
        <v>53</v>
      </c>
      <c r="D128" s="9" t="s">
        <v>127</v>
      </c>
      <c r="E128" s="9" t="s">
        <v>93</v>
      </c>
      <c r="F128" s="9"/>
      <c r="G128" s="9" t="s">
        <v>54</v>
      </c>
      <c r="H128" s="3" t="s">
        <v>157</v>
      </c>
      <c r="I128" s="2">
        <v>45260.47</v>
      </c>
      <c r="J128" s="2">
        <v>47587.5</v>
      </c>
      <c r="K128" s="2">
        <v>12321.93</v>
      </c>
      <c r="L128" s="2">
        <v>30573</v>
      </c>
    </row>
    <row r="129" spans="1:12" ht="163.5" customHeight="1" x14ac:dyDescent="0.3">
      <c r="A129" s="9"/>
      <c r="B129" s="8" t="s">
        <v>28</v>
      </c>
      <c r="C129" s="9"/>
      <c r="D129" s="9"/>
      <c r="E129" s="9"/>
      <c r="F129" s="9"/>
      <c r="G129" s="9"/>
      <c r="H129" s="3"/>
      <c r="I129" s="2"/>
      <c r="J129" s="2"/>
      <c r="K129" s="2"/>
      <c r="L129" s="2"/>
    </row>
    <row r="130" spans="1:12" ht="174" customHeight="1" x14ac:dyDescent="0.3">
      <c r="A130" s="9"/>
      <c r="B130" s="8" t="s">
        <v>29</v>
      </c>
      <c r="C130" s="9"/>
      <c r="D130" s="9"/>
      <c r="E130" s="9"/>
      <c r="F130" s="9"/>
      <c r="G130" s="9"/>
      <c r="H130" s="3"/>
      <c r="I130" s="2"/>
      <c r="J130" s="2"/>
      <c r="K130" s="2"/>
      <c r="L130" s="2"/>
    </row>
    <row r="131" spans="1:12" ht="291" customHeight="1" x14ac:dyDescent="0.3">
      <c r="A131" s="9" t="s">
        <v>158</v>
      </c>
      <c r="B131" s="8" t="s">
        <v>159</v>
      </c>
      <c r="C131" s="9" t="s">
        <v>53</v>
      </c>
      <c r="D131" s="9" t="s">
        <v>160</v>
      </c>
      <c r="E131" s="9" t="s">
        <v>93</v>
      </c>
      <c r="F131" s="9"/>
      <c r="G131" s="9" t="s">
        <v>54</v>
      </c>
      <c r="H131" s="3" t="s">
        <v>33</v>
      </c>
      <c r="I131" s="2">
        <v>65367.68</v>
      </c>
      <c r="J131" s="2">
        <v>68728.5</v>
      </c>
      <c r="K131" s="2">
        <v>18092.29</v>
      </c>
      <c r="L131" s="2">
        <v>18092.29</v>
      </c>
    </row>
    <row r="132" spans="1:12" ht="158.25" customHeight="1" x14ac:dyDescent="0.3">
      <c r="A132" s="9"/>
      <c r="B132" s="8" t="s">
        <v>28</v>
      </c>
      <c r="C132" s="9"/>
      <c r="D132" s="9"/>
      <c r="E132" s="9"/>
      <c r="F132" s="9"/>
      <c r="G132" s="9"/>
      <c r="H132" s="3"/>
      <c r="I132" s="2"/>
      <c r="J132" s="2"/>
      <c r="K132" s="2"/>
      <c r="L132" s="2"/>
    </row>
    <row r="133" spans="1:12" ht="179.25" customHeight="1" x14ac:dyDescent="0.3">
      <c r="A133" s="9"/>
      <c r="B133" s="8" t="s">
        <v>29</v>
      </c>
      <c r="C133" s="9"/>
      <c r="D133" s="9"/>
      <c r="E133" s="9"/>
      <c r="F133" s="9"/>
      <c r="G133" s="9"/>
      <c r="H133" s="3"/>
      <c r="I133" s="2"/>
      <c r="J133" s="2"/>
      <c r="K133" s="2"/>
      <c r="L133" s="2"/>
    </row>
    <row r="134" spans="1:12" ht="251.25" customHeight="1" x14ac:dyDescent="0.3">
      <c r="A134" s="9" t="s">
        <v>161</v>
      </c>
      <c r="B134" s="8" t="s">
        <v>162</v>
      </c>
      <c r="C134" s="9" t="s">
        <v>53</v>
      </c>
      <c r="D134" s="9" t="s">
        <v>32</v>
      </c>
      <c r="E134" s="9" t="s">
        <v>93</v>
      </c>
      <c r="F134" s="9"/>
      <c r="G134" s="9" t="s">
        <v>54</v>
      </c>
      <c r="H134" s="3" t="s">
        <v>31</v>
      </c>
      <c r="I134" s="2">
        <v>44284.639999999999</v>
      </c>
      <c r="J134" s="2">
        <v>46561.5</v>
      </c>
      <c r="K134" s="2">
        <f>26845.93+11922.9</f>
        <v>38768.83</v>
      </c>
      <c r="L134" s="2">
        <f>26845.93+11922.9</f>
        <v>38768.83</v>
      </c>
    </row>
    <row r="135" spans="1:12" ht="159" customHeight="1" x14ac:dyDescent="0.3">
      <c r="A135" s="9"/>
      <c r="B135" s="8" t="s">
        <v>28</v>
      </c>
      <c r="C135" s="9"/>
      <c r="D135" s="9"/>
      <c r="E135" s="9"/>
      <c r="F135" s="9"/>
      <c r="G135" s="9"/>
      <c r="H135" s="3"/>
      <c r="I135" s="2"/>
      <c r="J135" s="2"/>
      <c r="K135" s="2"/>
      <c r="L135" s="2"/>
    </row>
    <row r="136" spans="1:12" ht="174" customHeight="1" x14ac:dyDescent="0.3">
      <c r="A136" s="9"/>
      <c r="B136" s="8" t="s">
        <v>29</v>
      </c>
      <c r="C136" s="9"/>
      <c r="D136" s="9"/>
      <c r="E136" s="9"/>
      <c r="F136" s="9"/>
      <c r="G136" s="9"/>
      <c r="H136" s="3"/>
      <c r="I136" s="2"/>
      <c r="J136" s="2"/>
      <c r="K136" s="2"/>
      <c r="L136" s="2"/>
    </row>
  </sheetData>
  <mergeCells count="221">
    <mergeCell ref="A104:A108"/>
    <mergeCell ref="I109:I112"/>
    <mergeCell ref="J109:J112"/>
    <mergeCell ref="K109:K112"/>
    <mergeCell ref="L109:L112"/>
    <mergeCell ref="G109:G112"/>
    <mergeCell ref="F109:F112"/>
    <mergeCell ref="E109:E112"/>
    <mergeCell ref="D109:D112"/>
    <mergeCell ref="C109:C112"/>
    <mergeCell ref="B109:B112"/>
    <mergeCell ref="A109:A112"/>
    <mergeCell ref="F104:F108"/>
    <mergeCell ref="E104:E108"/>
    <mergeCell ref="D104:D108"/>
    <mergeCell ref="C104:C108"/>
    <mergeCell ref="B104:B108"/>
    <mergeCell ref="I104:I108"/>
    <mergeCell ref="J104:J108"/>
    <mergeCell ref="K104:K108"/>
    <mergeCell ref="L104:L108"/>
    <mergeCell ref="G104:G108"/>
    <mergeCell ref="H109:H112"/>
    <mergeCell ref="H104:H108"/>
    <mergeCell ref="B119:B120"/>
    <mergeCell ref="I119:I120"/>
    <mergeCell ref="J119:J120"/>
    <mergeCell ref="K119:K120"/>
    <mergeCell ref="L119:L120"/>
    <mergeCell ref="G119:G120"/>
    <mergeCell ref="A119:A120"/>
    <mergeCell ref="I115:I116"/>
    <mergeCell ref="J115:J116"/>
    <mergeCell ref="K115:K116"/>
    <mergeCell ref="L115:L116"/>
    <mergeCell ref="G115:G116"/>
    <mergeCell ref="F115:F116"/>
    <mergeCell ref="E115:E116"/>
    <mergeCell ref="D115:D116"/>
    <mergeCell ref="C115:C116"/>
    <mergeCell ref="B115:B116"/>
    <mergeCell ref="A115:A116"/>
    <mergeCell ref="F119:F120"/>
    <mergeCell ref="E119:E120"/>
    <mergeCell ref="D119:D120"/>
    <mergeCell ref="C119:C120"/>
    <mergeCell ref="B96:B98"/>
    <mergeCell ref="L124:L125"/>
    <mergeCell ref="G124:G125"/>
    <mergeCell ref="F124:F125"/>
    <mergeCell ref="E124:E125"/>
    <mergeCell ref="A7:L7"/>
    <mergeCell ref="H25:H26"/>
    <mergeCell ref="H27:H28"/>
    <mergeCell ref="H35:H36"/>
    <mergeCell ref="H17:H19"/>
    <mergeCell ref="A9:L9"/>
    <mergeCell ref="H12:H13"/>
    <mergeCell ref="H124:H125"/>
    <mergeCell ref="H115:H116"/>
    <mergeCell ref="H119:H120"/>
    <mergeCell ref="H96:H98"/>
    <mergeCell ref="H40:H41"/>
    <mergeCell ref="D124:D125"/>
    <mergeCell ref="C124:C125"/>
    <mergeCell ref="B124:B125"/>
    <mergeCell ref="A124:A125"/>
    <mergeCell ref="K124:K125"/>
    <mergeCell ref="I124:I125"/>
    <mergeCell ref="J124:J125"/>
    <mergeCell ref="C71:L71"/>
    <mergeCell ref="C70:L70"/>
    <mergeCell ref="H85:H89"/>
    <mergeCell ref="H72:H79"/>
    <mergeCell ref="I96:I98"/>
    <mergeCell ref="J96:J98"/>
    <mergeCell ref="K96:K98"/>
    <mergeCell ref="L96:L98"/>
    <mergeCell ref="G96:G98"/>
    <mergeCell ref="F96:F98"/>
    <mergeCell ref="E96:E98"/>
    <mergeCell ref="D96:D98"/>
    <mergeCell ref="C96:C98"/>
    <mergeCell ref="K85:K89"/>
    <mergeCell ref="I92:I93"/>
    <mergeCell ref="J92:J93"/>
    <mergeCell ref="K92:K93"/>
    <mergeCell ref="L92:L93"/>
    <mergeCell ref="G85:G89"/>
    <mergeCell ref="F85:F89"/>
    <mergeCell ref="I72:I79"/>
    <mergeCell ref="J72:J79"/>
    <mergeCell ref="K72:K79"/>
    <mergeCell ref="L72:L79"/>
    <mergeCell ref="B92:B93"/>
    <mergeCell ref="A96:A98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L4:L5"/>
    <mergeCell ref="H92:H93"/>
    <mergeCell ref="C85:C89"/>
    <mergeCell ref="B85:B89"/>
    <mergeCell ref="B72:B79"/>
    <mergeCell ref="A72:A79"/>
    <mergeCell ref="G92:G93"/>
    <mergeCell ref="E85:E89"/>
    <mergeCell ref="D85:D89"/>
    <mergeCell ref="L85:L89"/>
    <mergeCell ref="K27:K28"/>
    <mergeCell ref="L27:L28"/>
    <mergeCell ref="K35:K36"/>
    <mergeCell ref="L35:L36"/>
    <mergeCell ref="A92:A93"/>
    <mergeCell ref="I80:I82"/>
    <mergeCell ref="J80:J82"/>
    <mergeCell ref="K80:K82"/>
    <mergeCell ref="L80:L82"/>
    <mergeCell ref="G80:G82"/>
    <mergeCell ref="F80:F82"/>
    <mergeCell ref="E80:E82"/>
    <mergeCell ref="D80:D82"/>
    <mergeCell ref="C80:C82"/>
    <mergeCell ref="B80:B82"/>
    <mergeCell ref="A80:A82"/>
    <mergeCell ref="F92:F93"/>
    <mergeCell ref="E92:E93"/>
    <mergeCell ref="D92:D93"/>
    <mergeCell ref="C92:C93"/>
    <mergeCell ref="A85:A89"/>
    <mergeCell ref="I85:I89"/>
    <mergeCell ref="J85:J89"/>
    <mergeCell ref="H80:H82"/>
    <mergeCell ref="K12:K13"/>
    <mergeCell ref="L12:L13"/>
    <mergeCell ref="G12:G13"/>
    <mergeCell ref="F12:F13"/>
    <mergeCell ref="E12:E13"/>
    <mergeCell ref="D12:D13"/>
    <mergeCell ref="C12:C13"/>
    <mergeCell ref="K25:K26"/>
    <mergeCell ref="L25:L26"/>
    <mergeCell ref="B12:B13"/>
    <mergeCell ref="A12:A13"/>
    <mergeCell ref="G72:G79"/>
    <mergeCell ref="F72:F79"/>
    <mergeCell ref="E72:E79"/>
    <mergeCell ref="D72:D79"/>
    <mergeCell ref="C72:C79"/>
    <mergeCell ref="I12:I13"/>
    <mergeCell ref="J12:J13"/>
    <mergeCell ref="A25:A26"/>
    <mergeCell ref="B25:B26"/>
    <mergeCell ref="C25:C26"/>
    <mergeCell ref="D25:D26"/>
    <mergeCell ref="E25:E26"/>
    <mergeCell ref="F25:F26"/>
    <mergeCell ref="G25:G26"/>
    <mergeCell ref="I25:I26"/>
    <mergeCell ref="J25:J26"/>
    <mergeCell ref="C35:C36"/>
    <mergeCell ref="D35:D36"/>
    <mergeCell ref="E35:E36"/>
    <mergeCell ref="F35:F36"/>
    <mergeCell ref="G35:G36"/>
    <mergeCell ref="I35:I36"/>
    <mergeCell ref="J40:J41"/>
    <mergeCell ref="A35:A36"/>
    <mergeCell ref="B35:B36"/>
    <mergeCell ref="J35:J36"/>
    <mergeCell ref="A27:A28"/>
    <mergeCell ref="B27:B28"/>
    <mergeCell ref="C27:C28"/>
    <mergeCell ref="D27:D28"/>
    <mergeCell ref="E27:E28"/>
    <mergeCell ref="F27:F28"/>
    <mergeCell ref="G27:G28"/>
    <mergeCell ref="I27:I28"/>
    <mergeCell ref="J27:J28"/>
    <mergeCell ref="K50:K53"/>
    <mergeCell ref="L50:L53"/>
    <mergeCell ref="H50:H53"/>
    <mergeCell ref="K40:K41"/>
    <mergeCell ref="L40:L41"/>
    <mergeCell ref="A17:A19"/>
    <mergeCell ref="B17:B19"/>
    <mergeCell ref="C17:C19"/>
    <mergeCell ref="D17:D19"/>
    <mergeCell ref="E17:E19"/>
    <mergeCell ref="F17:F19"/>
    <mergeCell ref="G17:G19"/>
    <mergeCell ref="I17:I19"/>
    <mergeCell ref="J17:J19"/>
    <mergeCell ref="K17:K19"/>
    <mergeCell ref="L17:L19"/>
    <mergeCell ref="A40:A41"/>
    <mergeCell ref="B40:B41"/>
    <mergeCell ref="C40:C41"/>
    <mergeCell ref="D40:D41"/>
    <mergeCell ref="E40:E41"/>
    <mergeCell ref="F40:F41"/>
    <mergeCell ref="G40:G41"/>
    <mergeCell ref="I40:I41"/>
    <mergeCell ref="A50:A53"/>
    <mergeCell ref="B50:B53"/>
    <mergeCell ref="C50:C53"/>
    <mergeCell ref="D50:D53"/>
    <mergeCell ref="E50:E53"/>
    <mergeCell ref="F50:F53"/>
    <mergeCell ref="G50:G53"/>
    <mergeCell ref="I50:I53"/>
    <mergeCell ref="J50:J53"/>
  </mergeCells>
  <pageMargins left="0.7" right="0.7" top="0.75" bottom="0.75" header="0.3" footer="0.3"/>
  <pageSetup scale="5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15</vt:lpstr>
      <vt:lpstr>'Таблица 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Великошинская Елена Владимировна</dc:creator>
  <cp:lastModifiedBy>Сыромятников Александр Вадимович</cp:lastModifiedBy>
  <cp:lastPrinted>2017-10-13T11:01:32Z</cp:lastPrinted>
  <dcterms:created xsi:type="dcterms:W3CDTF">2017-09-29T07:33:43Z</dcterms:created>
  <dcterms:modified xsi:type="dcterms:W3CDTF">2017-10-13T11:42:32Z</dcterms:modified>
</cp:coreProperties>
</file>